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30" activeTab="3"/>
  </bookViews>
  <sheets>
    <sheet name="Données" sheetId="1" r:id="rId1"/>
    <sheet name="Question 1" sheetId="2" r:id="rId2"/>
    <sheet name="Question 2" sheetId="3" r:id="rId3"/>
    <sheet name="Question 3" sheetId="4" r:id="rId4"/>
  </sheets>
  <calcPr calcId="144525"/>
</workbook>
</file>

<file path=xl/calcChain.xml><?xml version="1.0" encoding="utf-8"?>
<calcChain xmlns="http://schemas.openxmlformats.org/spreadsheetml/2006/main">
  <c r="C10" i="4" l="1"/>
  <c r="F16" i="4" l="1"/>
  <c r="F10" i="4"/>
  <c r="C28" i="4"/>
  <c r="C22" i="4"/>
  <c r="C16" i="4"/>
  <c r="F31" i="4" l="1"/>
  <c r="F30" i="4"/>
  <c r="C31" i="4"/>
  <c r="C30" i="4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<sst xmlns="http://schemas.openxmlformats.org/spreadsheetml/2006/main" count="366" uniqueCount="117">
  <si>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</si>
  <si>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</si>
  <si>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</si>
  <si>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</si>
  <si>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</si>
  <si>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</si>
  <si>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</si>
  <si>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</si>
  <si>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</si>
  <si>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</si>
  <si>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</si>
  <si>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</si>
  <si>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</si>
  <si>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</si>
  <si>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</si>
  <si>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</si>
  <si>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</si>
  <si>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</si>
  <si>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</si>
  <si>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</si>
  <si>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</si>
  <si>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</si>
  <si>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</si>
  <si>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</si>
  <si>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</si>
  <si>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</si>
  <si>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</si>
  <si>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</si>
  <si>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</si>
  <si>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</si>
  <si>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</si>
  <si>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</si>
  <si>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</si>
  <si>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</si>
  <si>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</si>
  <si>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</si>
  <si>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</si>
  <si>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</si>
  <si>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</si>
  <si>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</si>
  <si>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</si>
  <si>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</si>
  <si>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</si>
  <si>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</si>
  <si>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</si>
  <si>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</si>
  <si>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</si>
  <si>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</si>
  <si>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</si>
  <si>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</si>
  <si>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</si>
  <si>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</si>
  <si>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</si>
  <si>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</si>
  <si>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</si>
  <si>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</si>
  <si>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</si>
  <si>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</si>
  <si>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</si>
  <si>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</si>
  <si>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</si>
  <si>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</si>
  <si>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</si>
  <si>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</si>
  <si>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</si>
  <si>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</si>
  <si>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</si>
  <si>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</si>
  <si>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</si>
  <si>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</si>
  <si>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</si>
  <si>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</si>
  <si>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</si>
  <si>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</si>
  <si>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</si>
  <si>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</si>
  <si>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</si>
  <si>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</si>
  <si>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</si>
  <si>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</si>
  <si>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</si>
  <si>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</si>
  <si>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</si>
  <si>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</si>
  <si>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</si>
  <si>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</si>
  <si>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</si>
  <si>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</si>
  <si>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</si>
  <si>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</si>
  <si>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</si>
  <si>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</si>
  <si>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</si>
  <si>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</si>
  <si>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</si>
  <si>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</si>
  <si>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</si>
  <si>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</si>
  <si>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</si>
  <si>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</si>
  <si>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</si>
  <si>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</si>
  <si>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</si>
  <si>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</si>
  <si>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</si>
  <si>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</si>
  <si>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</si>
  <si>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</si>
  <si>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</si>
  <si>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 xml:space="preserve">     ∆AF</t>
  </si>
  <si>
    <t>∆AF</t>
  </si>
  <si>
    <t xml:space="preserve">la charge utile etant 5T, alors que le total de tonnage de cette tournée donne 4,5T donc le taux de remplissage est de 90% </t>
  </si>
  <si>
    <t xml:space="preserve">le taux de remplissage est de 90% puisque le tonnage total est de 4,5T. </t>
  </si>
  <si>
    <t>Taux de remplissage 90%</t>
  </si>
  <si>
    <t>taux de remplissage= 80% avec un seul arret puisque le tonnage a livrer était assez important</t>
  </si>
  <si>
    <t>on remarque qu'avec une seule tournée on economise du temps vu qu'il n'est pas necessaire de revenir au centre de distribution apres chaque tournée.cela contribue en meme temps a la reduction du kilometrage de cette tournée. Cependant l'option des 10T comme charge utile serait l'ideal avec un taux de remplissage de 95%</t>
  </si>
  <si>
    <t xml:space="preserve">taux de remplissage 80%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</si>
</sst>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5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6" xfId="0" applyFont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0" fillId="4" borderId="26" xfId="0" applyFill="1" applyBorder="1" applyAlignment="1">
      <alignment horizontal="center" vertical="top"/>
    </xf>
    <xf numFmtId="0" fontId="4" fillId="0" borderId="0" xfId="0" applyFont="1" applyBorder="1"/>
    <xf numFmtId="0" fontId="6" fillId="0" borderId="21" xfId="0" applyFont="1" applyBorder="1" applyAlignment="1">
      <alignment horizontal="center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5" xfId="0" applyBorder="1"/>
    <xf numFmtId="0" fontId="0" fillId="6" borderId="25" xfId="0" applyFill="1" applyBorder="1"/>
    <xf numFmtId="0" fontId="0" fillId="6" borderId="26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27" xfId="0" applyFont="1" applyBorder="1"/>
    <xf numFmtId="0" fontId="1" fillId="0" borderId="28" xfId="0" applyFont="1" applyBorder="1"/>
    <xf numFmtId="0" fontId="0" fillId="0" borderId="27" xfId="0" applyBorder="1"/>
    <xf numFmtId="0" fontId="0" fillId="0" borderId="28" xfId="0" applyBorder="1"/>
    <xf numFmtId="0" fontId="5" fillId="0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0" fillId="0" borderId="27" xfId="0" applyFill="1" applyBorder="1"/>
    <xf numFmtId="0" fontId="0" fillId="0" borderId="28" xfId="0" applyFill="1" applyBorder="1"/>
    <xf numFmtId="0" fontId="5" fillId="0" borderId="28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" fillId="0" borderId="29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/>
    </xf>
    <xf numFmtId="0" fontId="1" fillId="6" borderId="31" xfId="0" applyFont="1" applyFill="1" applyBorder="1"/>
    <xf numFmtId="0" fontId="1" fillId="6" borderId="32" xfId="0" applyFont="1" applyFill="1" applyBorder="1"/>
    <xf numFmtId="0" fontId="4" fillId="0" borderId="47" xfId="0" applyFont="1" applyBorder="1"/>
    <xf numFmtId="0" fontId="3" fillId="4" borderId="48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7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5" fillId="4" borderId="35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3" fillId="5" borderId="37" xfId="0" applyFont="1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39" xfId="0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0" fillId="5" borderId="51" xfId="0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0" fontId="3" fillId="0" borderId="53" xfId="0" applyFont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0" fillId="4" borderId="28" xfId="0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6" sqref="E26"/>
    </sheetView>
  </sheetViews>
  <sheetFormatPr baseColWidth="10" defaultRowHeight="12.75" x14ac:dyDescent="0.2"/>
  <cols>
    <col min="1" max="1" width="5.7109375" style="10" customWidth="1"/>
    <col min="2" max="12" width="8.28515625" style="38" customWidth="1"/>
    <col min="13" max="13" width="10" style="38" customWidth="1"/>
    <col min="14" max="14" width="9.28515625" style="38" customWidth="1"/>
    <col min="15" max="15" width="8.28515625" style="38" customWidth="1"/>
    <col min="16" max="16384" width="11.42578125" style="10"/>
  </cols>
  <sheetData>
    <row r="1" spans="1:15" x14ac:dyDescent="0.2">
      <c r="A1" s="36" t="s">
        <v>0</v>
      </c>
      <c r="B1" s="37"/>
    </row>
    <row r="3" spans="1:15" x14ac:dyDescent="0.2">
      <c r="B3" s="49" t="s">
        <v>30</v>
      </c>
    </row>
    <row r="4" spans="1:15" x14ac:dyDescent="0.2">
      <c r="B4" s="49" t="s">
        <v>31</v>
      </c>
    </row>
    <row r="6" spans="1:15" ht="15" customHeight="1" x14ac:dyDescent="0.2">
      <c r="B6" s="50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1" t="s">
        <v>1</v>
      </c>
      <c r="D7" s="51" t="s">
        <v>2</v>
      </c>
      <c r="E7" s="51" t="s">
        <v>3</v>
      </c>
      <c r="F7" s="51" t="s">
        <v>4</v>
      </c>
      <c r="G7" s="51" t="s">
        <v>5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19" t="s">
        <v>11</v>
      </c>
      <c r="N7" s="10"/>
      <c r="O7" s="10"/>
    </row>
    <row r="8" spans="1:15" x14ac:dyDescent="0.2">
      <c r="B8" s="52" t="s">
        <v>29</v>
      </c>
      <c r="C8" s="47">
        <v>18</v>
      </c>
      <c r="D8" s="47">
        <v>15</v>
      </c>
      <c r="E8" s="47">
        <v>9</v>
      </c>
      <c r="F8" s="47">
        <v>14</v>
      </c>
      <c r="G8" s="47">
        <v>17</v>
      </c>
      <c r="H8" s="47">
        <v>23</v>
      </c>
      <c r="I8" s="47">
        <v>25</v>
      </c>
      <c r="J8" s="47">
        <v>13</v>
      </c>
      <c r="K8" s="47">
        <v>13</v>
      </c>
      <c r="L8" s="48">
        <v>19</v>
      </c>
      <c r="M8" s="19"/>
      <c r="N8" s="10"/>
      <c r="O8" s="10"/>
    </row>
    <row r="9" spans="1:15" x14ac:dyDescent="0.2">
      <c r="B9" s="53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3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3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3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3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3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3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3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3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54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2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55">
        <f>SUM(M9:M18)</f>
        <v>17.5</v>
      </c>
      <c r="N19" s="10"/>
      <c r="O19" s="10"/>
    </row>
    <row r="20" spans="1:15" x14ac:dyDescent="0.2">
      <c r="B20" s="49" t="s">
        <v>32</v>
      </c>
    </row>
    <row r="21" spans="1:15" x14ac:dyDescent="0.2">
      <c r="A21" s="39"/>
    </row>
    <row r="22" spans="1:15" x14ac:dyDescent="0.2">
      <c r="A22" s="40"/>
      <c r="B22" s="10"/>
      <c r="C22" s="10"/>
      <c r="D22" s="10"/>
    </row>
    <row r="23" spans="1:15" x14ac:dyDescent="0.2">
      <c r="A23" s="40"/>
      <c r="B23" s="10"/>
      <c r="C23" s="10"/>
      <c r="D23" s="10"/>
    </row>
    <row r="24" spans="1:15" x14ac:dyDescent="0.2">
      <c r="A24" s="40"/>
      <c r="B24" s="10"/>
      <c r="C24" s="10"/>
      <c r="D24" s="10"/>
    </row>
    <row r="25" spans="1:15" x14ac:dyDescent="0.2">
      <c r="A25" s="40"/>
      <c r="B25" s="10"/>
      <c r="C25" s="10"/>
      <c r="D25" s="10"/>
    </row>
    <row r="26" spans="1:15" x14ac:dyDescent="0.2">
      <c r="B26" s="10"/>
      <c r="C26" s="41"/>
      <c r="D26" s="10"/>
    </row>
    <row r="27" spans="1:15" x14ac:dyDescent="0.2">
      <c r="B27" s="10"/>
      <c r="C27" s="41"/>
      <c r="D27" s="10"/>
    </row>
    <row r="28" spans="1:15" x14ac:dyDescent="0.2">
      <c r="B28" s="10"/>
      <c r="C28" s="41"/>
      <c r="D28" s="10"/>
    </row>
    <row r="29" spans="1:15" x14ac:dyDescent="0.2">
      <c r="B29" s="10"/>
      <c r="C29" s="41"/>
      <c r="D29" s="4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10" workbookViewId="0">
      <selection activeCell="J15" sqref="J15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36" t="s">
        <v>0</v>
      </c>
      <c r="B1" s="37"/>
      <c r="L1" s="68"/>
      <c r="M1" s="68"/>
    </row>
    <row r="2" spans="1:17" x14ac:dyDescent="0.2">
      <c r="L2" s="13"/>
      <c r="M2" s="13"/>
    </row>
    <row r="3" spans="1:17" x14ac:dyDescent="0.2">
      <c r="A3" s="43" t="s">
        <v>13</v>
      </c>
      <c r="B3" s="44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68"/>
      <c r="M11" s="16"/>
      <c r="N11" s="5"/>
      <c r="O11" s="5"/>
      <c r="P11" s="5"/>
      <c r="Q11" s="5"/>
    </row>
    <row r="12" spans="1:17" ht="27" thickTop="1" thickBot="1" x14ac:dyDescent="0.25">
      <c r="B12" s="106" t="s">
        <v>14</v>
      </c>
      <c r="C12" s="107"/>
      <c r="D12" s="106" t="s">
        <v>17</v>
      </c>
      <c r="E12" s="107"/>
      <c r="G12" s="110" t="s">
        <v>18</v>
      </c>
      <c r="H12" s="111"/>
      <c r="I12" s="64" t="s">
        <v>25</v>
      </c>
      <c r="J12" s="62" t="s">
        <v>35</v>
      </c>
      <c r="K12" s="63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0" t="s">
        <v>65</v>
      </c>
      <c r="C13" s="31">
        <v>2</v>
      </c>
      <c r="D13" s="30" t="s">
        <v>110</v>
      </c>
      <c r="E13" s="31">
        <v>35</v>
      </c>
      <c r="G13" s="56" t="s">
        <v>29</v>
      </c>
      <c r="H13" s="25" t="s">
        <v>6</v>
      </c>
      <c r="I13" s="25">
        <v>2</v>
      </c>
      <c r="J13" s="25">
        <v>23</v>
      </c>
      <c r="K13" s="123" t="s">
        <v>111</v>
      </c>
      <c r="N13" s="5"/>
      <c r="Q13" s="5"/>
    </row>
    <row r="14" spans="1:17" ht="15" x14ac:dyDescent="0.2">
      <c r="B14" s="32" t="s">
        <v>66</v>
      </c>
      <c r="C14" s="33">
        <v>1</v>
      </c>
      <c r="D14" s="32" t="s">
        <v>69</v>
      </c>
      <c r="E14" s="33">
        <v>28</v>
      </c>
      <c r="G14" s="26" t="s">
        <v>6</v>
      </c>
      <c r="H14" s="19" t="s">
        <v>1</v>
      </c>
      <c r="I14" s="19">
        <v>1</v>
      </c>
      <c r="J14" s="18"/>
      <c r="K14" s="124"/>
      <c r="N14" s="5"/>
      <c r="Q14" s="5"/>
    </row>
    <row r="15" spans="1:17" ht="15" x14ac:dyDescent="0.2">
      <c r="B15" s="32" t="s">
        <v>67</v>
      </c>
      <c r="C15" s="33">
        <v>20</v>
      </c>
      <c r="D15" s="32" t="s">
        <v>99</v>
      </c>
      <c r="E15" s="33">
        <v>27</v>
      </c>
      <c r="G15" s="26" t="s">
        <v>1</v>
      </c>
      <c r="H15" s="19" t="s">
        <v>7</v>
      </c>
      <c r="I15" s="18">
        <v>1</v>
      </c>
      <c r="J15" s="20">
        <v>15</v>
      </c>
      <c r="K15" s="124"/>
      <c r="L15" s="116" t="s">
        <v>21</v>
      </c>
      <c r="M15" s="118"/>
      <c r="N15" s="5"/>
      <c r="Q15" s="5"/>
    </row>
    <row r="16" spans="1:17" ht="15" customHeight="1" x14ac:dyDescent="0.2">
      <c r="B16" s="32" t="s">
        <v>68</v>
      </c>
      <c r="C16" s="33">
        <v>17</v>
      </c>
      <c r="D16" s="32" t="s">
        <v>89</v>
      </c>
      <c r="E16" s="33">
        <v>26</v>
      </c>
      <c r="G16" s="26" t="s">
        <v>7</v>
      </c>
      <c r="H16" s="19" t="s">
        <v>8</v>
      </c>
      <c r="I16" s="19">
        <v>0.5</v>
      </c>
      <c r="J16" s="20"/>
      <c r="K16" s="124"/>
      <c r="L16" s="108"/>
      <c r="M16" s="109"/>
      <c r="N16" s="5"/>
      <c r="O16" s="5"/>
      <c r="P16" s="5"/>
      <c r="Q16" s="5"/>
    </row>
    <row r="17" spans="2:17" ht="15" customHeight="1" thickBot="1" x14ac:dyDescent="0.25">
      <c r="B17" s="103" t="s">
        <v>109</v>
      </c>
      <c r="C17" s="38">
        <v>35</v>
      </c>
      <c r="D17" s="32" t="s">
        <v>103</v>
      </c>
      <c r="E17" s="33">
        <v>25</v>
      </c>
      <c r="G17" s="59" t="s">
        <v>8</v>
      </c>
      <c r="H17" s="60" t="s">
        <v>29</v>
      </c>
      <c r="I17" s="60">
        <v>0</v>
      </c>
      <c r="J17" s="60"/>
      <c r="K17" s="125"/>
      <c r="L17" s="66">
        <v>4.5</v>
      </c>
      <c r="M17" s="67" t="s">
        <v>38</v>
      </c>
      <c r="N17" s="5"/>
      <c r="O17" s="5"/>
      <c r="P17" s="5"/>
      <c r="Q17" s="5"/>
    </row>
    <row r="18" spans="2:17" ht="16.5" thickTop="1" thickBot="1" x14ac:dyDescent="0.25">
      <c r="B18" s="32" t="s">
        <v>69</v>
      </c>
      <c r="C18" s="33">
        <v>28</v>
      </c>
      <c r="D18" s="32" t="s">
        <v>75</v>
      </c>
      <c r="E18" s="33">
        <v>23</v>
      </c>
      <c r="G18" s="119" t="s">
        <v>34</v>
      </c>
      <c r="H18" s="120"/>
      <c r="I18" s="120"/>
      <c r="J18" s="120"/>
      <c r="K18" s="121"/>
      <c r="L18" s="57"/>
      <c r="M18" s="58"/>
      <c r="N18" s="5"/>
      <c r="O18" s="5"/>
      <c r="P18" s="5"/>
      <c r="Q18" s="5"/>
    </row>
    <row r="19" spans="2:17" ht="15.75" thickTop="1" x14ac:dyDescent="0.2">
      <c r="B19" s="32" t="s">
        <v>70</v>
      </c>
      <c r="C19" s="33">
        <v>15</v>
      </c>
      <c r="D19" s="32" t="s">
        <v>79</v>
      </c>
      <c r="E19" s="33">
        <v>22</v>
      </c>
      <c r="G19" s="61" t="s">
        <v>29</v>
      </c>
      <c r="H19" s="46" t="s">
        <v>10</v>
      </c>
      <c r="I19" s="46">
        <v>2</v>
      </c>
      <c r="J19" s="46"/>
      <c r="K19" s="123" t="s">
        <v>112</v>
      </c>
      <c r="N19" s="5"/>
      <c r="O19" s="5"/>
      <c r="P19" s="5"/>
      <c r="Q19" s="5"/>
    </row>
    <row r="20" spans="2:17" ht="15" x14ac:dyDescent="0.2">
      <c r="B20" s="32" t="s">
        <v>71</v>
      </c>
      <c r="C20" s="33">
        <v>1</v>
      </c>
      <c r="D20" s="32" t="s">
        <v>67</v>
      </c>
      <c r="E20" s="33">
        <v>20</v>
      </c>
      <c r="G20" s="26" t="s">
        <v>10</v>
      </c>
      <c r="H20" s="19" t="s">
        <v>2</v>
      </c>
      <c r="I20" s="18">
        <v>2</v>
      </c>
      <c r="J20" s="21"/>
      <c r="K20" s="124"/>
      <c r="L20" s="116" t="s">
        <v>22</v>
      </c>
      <c r="M20" s="117"/>
      <c r="N20" s="5"/>
      <c r="Q20" s="5"/>
    </row>
    <row r="21" spans="2:17" ht="15" x14ac:dyDescent="0.2">
      <c r="B21" s="32" t="s">
        <v>72</v>
      </c>
      <c r="C21" s="33">
        <v>1</v>
      </c>
      <c r="D21" s="32" t="s">
        <v>95</v>
      </c>
      <c r="E21" s="33">
        <v>20</v>
      </c>
      <c r="G21" s="26" t="s">
        <v>2</v>
      </c>
      <c r="H21" s="19" t="s">
        <v>5</v>
      </c>
      <c r="I21" s="18">
        <v>0.5</v>
      </c>
      <c r="J21" s="21"/>
      <c r="K21" s="124"/>
      <c r="L21" s="114"/>
      <c r="M21" s="115"/>
      <c r="N21" s="5"/>
      <c r="Q21" s="5"/>
    </row>
    <row r="22" spans="2:17" ht="15.75" thickBot="1" x14ac:dyDescent="0.25">
      <c r="B22" s="32" t="s">
        <v>73</v>
      </c>
      <c r="C22" s="33">
        <v>5</v>
      </c>
      <c r="D22" s="32" t="s">
        <v>108</v>
      </c>
      <c r="E22" s="33">
        <v>20</v>
      </c>
      <c r="G22" s="59" t="s">
        <v>5</v>
      </c>
      <c r="H22" s="60" t="s">
        <v>29</v>
      </c>
      <c r="I22" s="60">
        <v>0</v>
      </c>
      <c r="J22" s="65"/>
      <c r="K22" s="125"/>
      <c r="L22" s="66">
        <v>4.5</v>
      </c>
      <c r="M22" s="67" t="s">
        <v>38</v>
      </c>
      <c r="N22" s="5"/>
      <c r="Q22" s="5"/>
    </row>
    <row r="23" spans="2:17" ht="16.5" thickTop="1" thickBot="1" x14ac:dyDescent="0.25">
      <c r="B23" s="32" t="s">
        <v>74</v>
      </c>
      <c r="C23" s="33">
        <v>7</v>
      </c>
      <c r="D23" s="32" t="s">
        <v>94</v>
      </c>
      <c r="E23" s="33">
        <v>19</v>
      </c>
      <c r="G23" s="119" t="s">
        <v>37</v>
      </c>
      <c r="H23" s="120"/>
      <c r="I23" s="120"/>
      <c r="J23" s="120"/>
      <c r="K23" s="121"/>
      <c r="L23" s="17"/>
      <c r="M23" s="17"/>
      <c r="N23" s="5"/>
      <c r="O23" s="5"/>
      <c r="P23" s="5"/>
      <c r="Q23" s="5"/>
    </row>
    <row r="24" spans="2:17" ht="15.75" thickTop="1" x14ac:dyDescent="0.2">
      <c r="B24" s="32" t="s">
        <v>75</v>
      </c>
      <c r="C24" s="33">
        <v>23</v>
      </c>
      <c r="D24" s="32" t="s">
        <v>80</v>
      </c>
      <c r="E24" s="33">
        <v>18</v>
      </c>
      <c r="G24" s="26" t="s">
        <v>29</v>
      </c>
      <c r="H24" s="19" t="s">
        <v>4</v>
      </c>
      <c r="I24" s="18">
        <v>4</v>
      </c>
      <c r="J24" s="45"/>
      <c r="K24" s="126" t="s">
        <v>113</v>
      </c>
      <c r="L24" s="116" t="s">
        <v>23</v>
      </c>
      <c r="M24" s="117"/>
      <c r="N24" s="5"/>
      <c r="O24" s="5"/>
      <c r="P24" s="5"/>
      <c r="Q24" s="5"/>
    </row>
    <row r="25" spans="2:17" ht="15" x14ac:dyDescent="0.2">
      <c r="B25" s="32" t="s">
        <v>76</v>
      </c>
      <c r="C25" s="33">
        <v>0</v>
      </c>
      <c r="D25" s="32" t="s">
        <v>96</v>
      </c>
      <c r="E25" s="33">
        <v>18</v>
      </c>
      <c r="G25" s="26" t="s">
        <v>4</v>
      </c>
      <c r="H25" s="19" t="s">
        <v>3</v>
      </c>
      <c r="I25" s="18">
        <v>0.5</v>
      </c>
      <c r="J25" s="23"/>
      <c r="K25" s="127"/>
      <c r="L25" s="112"/>
      <c r="M25" s="113"/>
      <c r="N25" s="5"/>
      <c r="O25" s="5"/>
      <c r="P25" s="5"/>
      <c r="Q25" s="5"/>
    </row>
    <row r="26" spans="2:17" ht="15.75" thickBot="1" x14ac:dyDescent="0.25">
      <c r="B26" s="32" t="s">
        <v>77</v>
      </c>
      <c r="C26" s="33">
        <v>8</v>
      </c>
      <c r="D26" s="32" t="s">
        <v>68</v>
      </c>
      <c r="E26" s="33">
        <v>17</v>
      </c>
      <c r="G26" s="26" t="s">
        <v>3</v>
      </c>
      <c r="H26" s="19" t="s">
        <v>29</v>
      </c>
      <c r="I26" s="18">
        <v>0</v>
      </c>
      <c r="J26" s="22"/>
      <c r="K26" s="128"/>
      <c r="L26" s="66">
        <v>4.5</v>
      </c>
      <c r="M26" s="67" t="s">
        <v>38</v>
      </c>
      <c r="N26" s="5"/>
      <c r="O26" s="5"/>
      <c r="P26" s="5"/>
      <c r="Q26" s="5"/>
    </row>
    <row r="27" spans="2:17" ht="16.5" thickTop="1" thickBot="1" x14ac:dyDescent="0.25">
      <c r="B27" s="32" t="s">
        <v>78</v>
      </c>
      <c r="C27" s="33">
        <v>10</v>
      </c>
      <c r="D27" s="32" t="s">
        <v>87</v>
      </c>
      <c r="E27" s="33">
        <v>16</v>
      </c>
      <c r="G27" s="119" t="s">
        <v>64</v>
      </c>
      <c r="H27" s="120"/>
      <c r="I27" s="120"/>
      <c r="J27" s="120"/>
      <c r="K27" s="121"/>
      <c r="L27" s="14"/>
      <c r="M27" s="14"/>
      <c r="N27" s="5"/>
      <c r="O27" s="5"/>
      <c r="P27" s="5"/>
      <c r="Q27" s="5"/>
    </row>
    <row r="28" spans="2:17" ht="15.75" thickTop="1" x14ac:dyDescent="0.2">
      <c r="B28" s="32" t="s">
        <v>79</v>
      </c>
      <c r="C28" s="33">
        <v>22</v>
      </c>
      <c r="D28" s="32" t="s">
        <v>70</v>
      </c>
      <c r="E28" s="33">
        <v>15</v>
      </c>
      <c r="G28" s="26" t="s">
        <v>29</v>
      </c>
      <c r="H28" s="19" t="s">
        <v>9</v>
      </c>
      <c r="I28" s="18">
        <v>4</v>
      </c>
      <c r="J28" s="18"/>
      <c r="K28" s="123" t="s">
        <v>114</v>
      </c>
      <c r="L28" s="122" t="s">
        <v>24</v>
      </c>
      <c r="M28" s="117"/>
      <c r="N28" s="5"/>
      <c r="O28" s="5"/>
      <c r="P28" s="5"/>
      <c r="Q28" s="5"/>
    </row>
    <row r="29" spans="2:17" x14ac:dyDescent="0.2">
      <c r="B29" s="32" t="s">
        <v>80</v>
      </c>
      <c r="C29" s="33">
        <v>18</v>
      </c>
      <c r="D29" s="32" t="s">
        <v>100</v>
      </c>
      <c r="E29" s="33">
        <v>14</v>
      </c>
      <c r="G29" s="26" t="s">
        <v>9</v>
      </c>
      <c r="H29" s="19" t="s">
        <v>29</v>
      </c>
      <c r="I29" s="18">
        <v>0</v>
      </c>
      <c r="J29" s="18"/>
      <c r="K29" s="124"/>
      <c r="L29" s="112"/>
      <c r="M29" s="113"/>
      <c r="N29" s="14"/>
      <c r="O29" s="14"/>
      <c r="P29" s="14"/>
      <c r="Q29" s="14"/>
    </row>
    <row r="30" spans="2:17" ht="15.75" thickBot="1" x14ac:dyDescent="0.25">
      <c r="B30" s="32" t="s">
        <v>81</v>
      </c>
      <c r="C30" s="33">
        <v>8</v>
      </c>
      <c r="D30" s="32" t="s">
        <v>97</v>
      </c>
      <c r="E30" s="33">
        <v>13</v>
      </c>
      <c r="G30" s="27"/>
      <c r="H30" s="28"/>
      <c r="I30" s="29"/>
      <c r="J30" s="29"/>
      <c r="K30" s="125"/>
      <c r="L30" s="66">
        <v>4</v>
      </c>
      <c r="M30" s="67" t="s">
        <v>38</v>
      </c>
      <c r="N30" s="5"/>
      <c r="O30" s="5"/>
      <c r="P30" s="5"/>
      <c r="Q30" s="5"/>
    </row>
    <row r="31" spans="2:17" ht="15.75" customHeight="1" thickTop="1" x14ac:dyDescent="0.2">
      <c r="B31" s="32" t="s">
        <v>82</v>
      </c>
      <c r="C31" s="33">
        <v>0</v>
      </c>
      <c r="D31" s="32" t="s">
        <v>90</v>
      </c>
      <c r="E31" s="33">
        <v>12</v>
      </c>
      <c r="K31" s="38"/>
      <c r="L31" s="15"/>
      <c r="M31" s="15"/>
      <c r="N31" s="5"/>
      <c r="O31" s="5"/>
      <c r="P31" s="5"/>
      <c r="Q31" s="5"/>
    </row>
    <row r="32" spans="2:17" ht="15" x14ac:dyDescent="0.2">
      <c r="B32" s="32" t="s">
        <v>83</v>
      </c>
      <c r="C32" s="33">
        <v>7</v>
      </c>
      <c r="D32" s="32" t="s">
        <v>78</v>
      </c>
      <c r="E32" s="33">
        <v>10</v>
      </c>
      <c r="L32" s="38">
        <f>L17+L22+L26+L30</f>
        <v>17.5</v>
      </c>
      <c r="N32" s="5"/>
      <c r="O32" s="5"/>
      <c r="P32" s="5"/>
      <c r="Q32" s="5"/>
    </row>
    <row r="33" spans="2:17" ht="15" x14ac:dyDescent="0.2">
      <c r="B33" s="32" t="s">
        <v>84</v>
      </c>
      <c r="C33" s="33">
        <v>-2</v>
      </c>
      <c r="D33" s="32" t="s">
        <v>77</v>
      </c>
      <c r="E33" s="33">
        <v>8</v>
      </c>
      <c r="N33" s="5"/>
      <c r="Q33" s="5"/>
    </row>
    <row r="34" spans="2:17" ht="15" x14ac:dyDescent="0.2">
      <c r="B34" s="32" t="s">
        <v>85</v>
      </c>
      <c r="C34" s="33">
        <v>-2</v>
      </c>
      <c r="D34" s="32" t="s">
        <v>81</v>
      </c>
      <c r="E34" s="33">
        <v>8</v>
      </c>
      <c r="N34" s="5"/>
      <c r="Q34" s="5"/>
    </row>
    <row r="35" spans="2:17" ht="15" x14ac:dyDescent="0.2">
      <c r="B35" s="32" t="s">
        <v>86</v>
      </c>
      <c r="C35" s="33">
        <v>7</v>
      </c>
      <c r="D35" s="32" t="s">
        <v>98</v>
      </c>
      <c r="E35" s="33">
        <v>8</v>
      </c>
      <c r="N35" s="5"/>
      <c r="Q35" s="5"/>
    </row>
    <row r="36" spans="2:17" ht="15" x14ac:dyDescent="0.2">
      <c r="B36" s="32" t="s">
        <v>87</v>
      </c>
      <c r="C36" s="33">
        <v>16</v>
      </c>
      <c r="D36" s="32" t="s">
        <v>74</v>
      </c>
      <c r="E36" s="33">
        <v>7</v>
      </c>
      <c r="N36" s="5"/>
      <c r="O36" s="5"/>
      <c r="P36" s="5"/>
      <c r="Q36" s="5"/>
    </row>
    <row r="37" spans="2:17" x14ac:dyDescent="0.2">
      <c r="B37" s="32" t="s">
        <v>88</v>
      </c>
      <c r="C37" s="33">
        <v>2</v>
      </c>
      <c r="D37" s="32" t="s">
        <v>83</v>
      </c>
      <c r="E37" s="33">
        <v>7</v>
      </c>
    </row>
    <row r="38" spans="2:17" x14ac:dyDescent="0.2">
      <c r="B38" s="32" t="s">
        <v>89</v>
      </c>
      <c r="C38" s="33">
        <v>26</v>
      </c>
      <c r="D38" s="32" t="s">
        <v>86</v>
      </c>
      <c r="E38" s="33">
        <v>7</v>
      </c>
    </row>
    <row r="39" spans="2:17" x14ac:dyDescent="0.2">
      <c r="B39" s="32" t="s">
        <v>90</v>
      </c>
      <c r="C39" s="33">
        <v>12</v>
      </c>
      <c r="D39" s="32" t="s">
        <v>91</v>
      </c>
      <c r="E39" s="33">
        <v>6</v>
      </c>
    </row>
    <row r="40" spans="2:17" x14ac:dyDescent="0.2">
      <c r="B40" s="32" t="s">
        <v>91</v>
      </c>
      <c r="C40" s="33">
        <v>6</v>
      </c>
      <c r="D40" s="32" t="s">
        <v>73</v>
      </c>
      <c r="E40" s="33">
        <v>5</v>
      </c>
    </row>
    <row r="41" spans="2:17" x14ac:dyDescent="0.2">
      <c r="B41" s="32" t="s">
        <v>92</v>
      </c>
      <c r="C41" s="33">
        <v>1</v>
      </c>
      <c r="D41" s="32" t="s">
        <v>106</v>
      </c>
      <c r="E41" s="33">
        <v>5</v>
      </c>
    </row>
    <row r="42" spans="2:17" x14ac:dyDescent="0.2">
      <c r="B42" s="32" t="s">
        <v>93</v>
      </c>
      <c r="C42" s="33">
        <v>3</v>
      </c>
      <c r="D42" s="32" t="s">
        <v>104</v>
      </c>
      <c r="E42" s="33">
        <v>4</v>
      </c>
    </row>
    <row r="43" spans="2:17" x14ac:dyDescent="0.2">
      <c r="B43" s="32" t="s">
        <v>94</v>
      </c>
      <c r="C43" s="33">
        <v>19</v>
      </c>
      <c r="D43" s="32" t="s">
        <v>107</v>
      </c>
      <c r="E43" s="33">
        <v>4</v>
      </c>
    </row>
    <row r="44" spans="2:17" x14ac:dyDescent="0.2">
      <c r="B44" s="32" t="s">
        <v>95</v>
      </c>
      <c r="C44" s="33">
        <v>20</v>
      </c>
      <c r="D44" s="32" t="s">
        <v>93</v>
      </c>
      <c r="E44" s="33">
        <v>3</v>
      </c>
    </row>
    <row r="45" spans="2:17" x14ac:dyDescent="0.2">
      <c r="B45" s="32" t="s">
        <v>96</v>
      </c>
      <c r="C45" s="33">
        <v>18</v>
      </c>
      <c r="D45" s="32" t="s">
        <v>65</v>
      </c>
      <c r="E45" s="33">
        <v>2</v>
      </c>
    </row>
    <row r="46" spans="2:17" x14ac:dyDescent="0.2">
      <c r="B46" s="32" t="s">
        <v>97</v>
      </c>
      <c r="C46" s="33">
        <v>13</v>
      </c>
      <c r="D46" s="32" t="s">
        <v>88</v>
      </c>
      <c r="E46" s="33">
        <v>2</v>
      </c>
    </row>
    <row r="47" spans="2:17" x14ac:dyDescent="0.2">
      <c r="B47" s="32" t="s">
        <v>98</v>
      </c>
      <c r="C47" s="33">
        <v>8</v>
      </c>
      <c r="D47" s="32" t="s">
        <v>102</v>
      </c>
      <c r="E47" s="33">
        <v>2</v>
      </c>
    </row>
    <row r="48" spans="2:17" x14ac:dyDescent="0.2">
      <c r="B48" s="32" t="s">
        <v>99</v>
      </c>
      <c r="C48" s="33">
        <v>27</v>
      </c>
      <c r="D48" s="32" t="s">
        <v>66</v>
      </c>
      <c r="E48" s="33">
        <v>1</v>
      </c>
    </row>
    <row r="49" spans="2:5" x14ac:dyDescent="0.2">
      <c r="B49" s="32" t="s">
        <v>100</v>
      </c>
      <c r="C49" s="33">
        <v>14</v>
      </c>
      <c r="D49" s="32" t="s">
        <v>71</v>
      </c>
      <c r="E49" s="33">
        <v>1</v>
      </c>
    </row>
    <row r="50" spans="2:5" x14ac:dyDescent="0.2">
      <c r="B50" s="32" t="s">
        <v>101</v>
      </c>
      <c r="C50" s="33">
        <v>0</v>
      </c>
      <c r="D50" s="32" t="s">
        <v>72</v>
      </c>
      <c r="E50" s="33">
        <v>1</v>
      </c>
    </row>
    <row r="51" spans="2:5" x14ac:dyDescent="0.2">
      <c r="B51" s="32" t="s">
        <v>102</v>
      </c>
      <c r="C51" s="33">
        <v>2</v>
      </c>
      <c r="D51" s="32" t="s">
        <v>92</v>
      </c>
      <c r="E51" s="33">
        <v>1</v>
      </c>
    </row>
    <row r="52" spans="2:5" x14ac:dyDescent="0.2">
      <c r="B52" s="32" t="s">
        <v>103</v>
      </c>
      <c r="C52" s="33">
        <v>25</v>
      </c>
      <c r="D52" s="32" t="s">
        <v>105</v>
      </c>
      <c r="E52" s="33">
        <v>1</v>
      </c>
    </row>
    <row r="53" spans="2:5" x14ac:dyDescent="0.2">
      <c r="B53" s="32" t="s">
        <v>104</v>
      </c>
      <c r="C53" s="33">
        <v>4</v>
      </c>
      <c r="D53" s="32" t="s">
        <v>76</v>
      </c>
      <c r="E53" s="33">
        <v>0</v>
      </c>
    </row>
    <row r="54" spans="2:5" x14ac:dyDescent="0.2">
      <c r="B54" s="32" t="s">
        <v>105</v>
      </c>
      <c r="C54" s="33">
        <v>1</v>
      </c>
      <c r="D54" s="32" t="s">
        <v>82</v>
      </c>
      <c r="E54" s="33">
        <v>0</v>
      </c>
    </row>
    <row r="55" spans="2:5" x14ac:dyDescent="0.2">
      <c r="B55" s="32" t="s">
        <v>106</v>
      </c>
      <c r="C55" s="33">
        <v>5</v>
      </c>
      <c r="D55" s="32" t="s">
        <v>101</v>
      </c>
      <c r="E55" s="33">
        <v>0</v>
      </c>
    </row>
    <row r="56" spans="2:5" x14ac:dyDescent="0.2">
      <c r="B56" s="32" t="s">
        <v>107</v>
      </c>
      <c r="C56" s="33">
        <v>4</v>
      </c>
      <c r="D56" s="32" t="s">
        <v>84</v>
      </c>
      <c r="E56" s="33">
        <v>-2</v>
      </c>
    </row>
    <row r="57" spans="2:5" ht="13.5" thickBot="1" x14ac:dyDescent="0.25">
      <c r="B57" s="32" t="s">
        <v>108</v>
      </c>
      <c r="C57" s="33">
        <v>20</v>
      </c>
      <c r="D57" s="34" t="s">
        <v>85</v>
      </c>
      <c r="E57" s="35">
        <v>-2</v>
      </c>
    </row>
    <row r="58" spans="2:5" ht="13.5" thickTop="1" x14ac:dyDescent="0.2"/>
  </sheetData>
  <mergeCells count="18">
    <mergeCell ref="L29:M29"/>
    <mergeCell ref="L15:M15"/>
    <mergeCell ref="G18:K18"/>
    <mergeCell ref="G23:K23"/>
    <mergeCell ref="G27:K27"/>
    <mergeCell ref="L24:M24"/>
    <mergeCell ref="L28:M28"/>
    <mergeCell ref="K13:K17"/>
    <mergeCell ref="K19:K22"/>
    <mergeCell ref="K24:K26"/>
    <mergeCell ref="K28:K30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25" workbookViewId="0">
      <selection activeCell="J21" sqref="J21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36" t="s">
        <v>0</v>
      </c>
      <c r="B1" s="37"/>
      <c r="L1" s="68"/>
      <c r="M1" s="68"/>
    </row>
    <row r="2" spans="1:17" x14ac:dyDescent="0.2">
      <c r="L2" s="13"/>
      <c r="M2" s="13"/>
    </row>
    <row r="3" spans="1:17" x14ac:dyDescent="0.2">
      <c r="A3" s="43" t="s">
        <v>39</v>
      </c>
      <c r="B3" s="44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68"/>
      <c r="M5" s="16"/>
      <c r="N5" s="5"/>
      <c r="O5" s="5"/>
      <c r="P5" s="5"/>
      <c r="Q5" s="5"/>
    </row>
    <row r="6" spans="1:17" ht="27" thickTop="1" thickBot="1" x14ac:dyDescent="0.25">
      <c r="B6" s="106" t="s">
        <v>14</v>
      </c>
      <c r="C6" s="107"/>
      <c r="D6" s="106" t="s">
        <v>17</v>
      </c>
      <c r="E6" s="107"/>
      <c r="G6" s="110" t="s">
        <v>18</v>
      </c>
      <c r="H6" s="111"/>
      <c r="I6" s="64" t="s">
        <v>25</v>
      </c>
      <c r="J6" s="62" t="s">
        <v>35</v>
      </c>
      <c r="K6" s="63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0" t="s">
        <v>65</v>
      </c>
      <c r="C7" s="31">
        <v>2</v>
      </c>
      <c r="D7" s="30" t="s">
        <v>110</v>
      </c>
      <c r="E7" s="31">
        <v>35</v>
      </c>
      <c r="G7" s="56" t="s">
        <v>29</v>
      </c>
      <c r="H7" s="25" t="s">
        <v>3</v>
      </c>
      <c r="I7" s="25">
        <v>0.5</v>
      </c>
      <c r="J7" s="25"/>
      <c r="K7" s="123" t="s">
        <v>115</v>
      </c>
      <c r="N7" s="5"/>
      <c r="Q7" s="5"/>
    </row>
    <row r="8" spans="1:17" ht="15" x14ac:dyDescent="0.2">
      <c r="B8" s="32" t="s">
        <v>66</v>
      </c>
      <c r="C8" s="33">
        <v>1</v>
      </c>
      <c r="D8" s="32" t="s">
        <v>69</v>
      </c>
      <c r="E8" s="33">
        <v>28</v>
      </c>
      <c r="G8" s="26" t="s">
        <v>3</v>
      </c>
      <c r="H8" s="19" t="s">
        <v>4</v>
      </c>
      <c r="I8" s="19">
        <v>4</v>
      </c>
      <c r="J8" s="18">
        <v>8</v>
      </c>
      <c r="K8" s="124"/>
      <c r="N8" s="5"/>
      <c r="Q8" s="5"/>
    </row>
    <row r="9" spans="1:17" ht="15" x14ac:dyDescent="0.2">
      <c r="B9" s="32" t="s">
        <v>67</v>
      </c>
      <c r="C9" s="33">
        <v>20</v>
      </c>
      <c r="D9" s="32" t="s">
        <v>99</v>
      </c>
      <c r="E9" s="33">
        <v>27</v>
      </c>
      <c r="G9" s="26" t="s">
        <v>4</v>
      </c>
      <c r="H9" s="19" t="s">
        <v>6</v>
      </c>
      <c r="I9" s="18">
        <v>2</v>
      </c>
      <c r="J9" s="18">
        <v>26</v>
      </c>
      <c r="K9" s="124"/>
      <c r="L9" s="116" t="s">
        <v>21</v>
      </c>
      <c r="M9" s="118"/>
      <c r="N9" s="5"/>
      <c r="Q9" s="5"/>
    </row>
    <row r="10" spans="1:17" ht="15" customHeight="1" x14ac:dyDescent="0.2">
      <c r="B10" s="32" t="s">
        <v>68</v>
      </c>
      <c r="C10" s="33">
        <v>17</v>
      </c>
      <c r="D10" s="32" t="s">
        <v>89</v>
      </c>
      <c r="E10" s="33">
        <v>26</v>
      </c>
      <c r="G10" s="26" t="s">
        <v>6</v>
      </c>
      <c r="H10" s="19" t="s">
        <v>1</v>
      </c>
      <c r="I10" s="19">
        <v>1</v>
      </c>
      <c r="J10" s="18"/>
      <c r="K10" s="124"/>
      <c r="L10" s="108"/>
      <c r="M10" s="109"/>
      <c r="N10" s="5"/>
      <c r="O10" s="5"/>
      <c r="P10" s="5"/>
      <c r="Q10" s="5"/>
    </row>
    <row r="11" spans="1:17" ht="15" customHeight="1" x14ac:dyDescent="0.2">
      <c r="B11" s="103" t="s">
        <v>109</v>
      </c>
      <c r="C11" s="38">
        <v>35</v>
      </c>
      <c r="D11" s="32" t="s">
        <v>103</v>
      </c>
      <c r="E11" s="33">
        <v>25</v>
      </c>
      <c r="G11" s="59" t="s">
        <v>1</v>
      </c>
      <c r="H11" s="60" t="s">
        <v>7</v>
      </c>
      <c r="I11" s="60">
        <v>1</v>
      </c>
      <c r="J11" s="60">
        <v>28</v>
      </c>
      <c r="K11" s="124"/>
      <c r="L11" s="66">
        <v>9.5</v>
      </c>
      <c r="M11" s="67" t="s">
        <v>38</v>
      </c>
      <c r="N11" s="5"/>
      <c r="O11" s="5"/>
      <c r="P11" s="5"/>
      <c r="Q11" s="5"/>
    </row>
    <row r="12" spans="1:17" ht="15" x14ac:dyDescent="0.2">
      <c r="B12" s="32" t="s">
        <v>69</v>
      </c>
      <c r="C12" s="33">
        <v>28</v>
      </c>
      <c r="D12" s="32" t="s">
        <v>75</v>
      </c>
      <c r="E12" s="33">
        <v>23</v>
      </c>
      <c r="G12" s="59" t="s">
        <v>7</v>
      </c>
      <c r="H12" s="60" t="s">
        <v>8</v>
      </c>
      <c r="I12" s="60">
        <v>0.5</v>
      </c>
      <c r="J12" s="18">
        <v>25</v>
      </c>
      <c r="K12" s="124"/>
      <c r="L12" s="57"/>
      <c r="M12" s="58"/>
      <c r="N12" s="5"/>
      <c r="O12" s="5"/>
      <c r="P12" s="5"/>
      <c r="Q12" s="5"/>
    </row>
    <row r="13" spans="1:17" ht="15" x14ac:dyDescent="0.2">
      <c r="B13" s="32" t="s">
        <v>70</v>
      </c>
      <c r="C13" s="33">
        <v>15</v>
      </c>
      <c r="D13" s="32" t="s">
        <v>79</v>
      </c>
      <c r="E13" s="33">
        <v>22</v>
      </c>
      <c r="G13" s="26" t="s">
        <v>8</v>
      </c>
      <c r="H13" s="19" t="s">
        <v>5</v>
      </c>
      <c r="I13" s="19">
        <v>0.5</v>
      </c>
      <c r="J13" s="60"/>
      <c r="K13" s="124"/>
      <c r="N13" s="5"/>
      <c r="O13" s="5"/>
      <c r="P13" s="5"/>
      <c r="Q13" s="5"/>
    </row>
    <row r="14" spans="1:17" ht="15" x14ac:dyDescent="0.2">
      <c r="B14" s="32" t="s">
        <v>71</v>
      </c>
      <c r="C14" s="33">
        <v>1</v>
      </c>
      <c r="D14" s="32" t="s">
        <v>67</v>
      </c>
      <c r="E14" s="33">
        <v>20</v>
      </c>
      <c r="G14" s="26" t="s">
        <v>5</v>
      </c>
      <c r="H14" s="19" t="s">
        <v>29</v>
      </c>
      <c r="I14" s="19">
        <v>0</v>
      </c>
      <c r="J14" s="23">
        <v>17</v>
      </c>
      <c r="K14" s="124"/>
      <c r="N14" s="5"/>
      <c r="Q14" s="5"/>
    </row>
    <row r="15" spans="1:17" ht="15" x14ac:dyDescent="0.2">
      <c r="B15" s="32" t="s">
        <v>72</v>
      </c>
      <c r="C15" s="33">
        <v>1</v>
      </c>
      <c r="D15" s="32" t="s">
        <v>95</v>
      </c>
      <c r="E15" s="33">
        <v>20</v>
      </c>
      <c r="G15" s="26"/>
      <c r="H15" s="19"/>
      <c r="I15" s="19"/>
      <c r="J15" s="21"/>
      <c r="K15" s="124"/>
      <c r="N15" s="5"/>
      <c r="Q15" s="5"/>
    </row>
    <row r="16" spans="1:17" ht="15.75" thickBot="1" x14ac:dyDescent="0.25">
      <c r="B16" s="32" t="s">
        <v>73</v>
      </c>
      <c r="C16" s="33">
        <v>5</v>
      </c>
      <c r="D16" s="32" t="s">
        <v>108</v>
      </c>
      <c r="E16" s="33">
        <v>20</v>
      </c>
      <c r="G16" s="59"/>
      <c r="H16" s="60"/>
      <c r="I16" s="60"/>
      <c r="J16" s="69"/>
      <c r="K16" s="125"/>
      <c r="N16" s="5"/>
      <c r="Q16" s="5"/>
    </row>
    <row r="17" spans="2:17" ht="16.5" thickTop="1" thickBot="1" x14ac:dyDescent="0.25">
      <c r="B17" s="32" t="s">
        <v>74</v>
      </c>
      <c r="C17" s="33">
        <v>7</v>
      </c>
      <c r="D17" s="32" t="s">
        <v>94</v>
      </c>
      <c r="E17" s="33">
        <v>19</v>
      </c>
      <c r="G17" s="119" t="s">
        <v>34</v>
      </c>
      <c r="H17" s="120"/>
      <c r="I17" s="120"/>
      <c r="J17" s="120"/>
      <c r="K17" s="129"/>
      <c r="N17" s="5"/>
      <c r="O17" s="5"/>
      <c r="P17" s="5"/>
      <c r="Q17" s="5"/>
    </row>
    <row r="18" spans="2:17" ht="15.75" thickTop="1" x14ac:dyDescent="0.2">
      <c r="B18" s="32" t="s">
        <v>75</v>
      </c>
      <c r="C18" s="33">
        <v>23</v>
      </c>
      <c r="D18" s="32" t="s">
        <v>80</v>
      </c>
      <c r="E18" s="33">
        <v>18</v>
      </c>
      <c r="G18" s="26" t="s">
        <v>29</v>
      </c>
      <c r="H18" s="19" t="s">
        <v>2</v>
      </c>
      <c r="I18" s="18">
        <v>2</v>
      </c>
      <c r="J18" s="60">
        <v>15</v>
      </c>
      <c r="K18" s="130" t="s">
        <v>116</v>
      </c>
      <c r="L18" s="116" t="s">
        <v>22</v>
      </c>
      <c r="M18" s="117"/>
      <c r="N18" s="5"/>
      <c r="O18" s="5"/>
      <c r="P18" s="5"/>
      <c r="Q18" s="5"/>
    </row>
    <row r="19" spans="2:17" ht="15" x14ac:dyDescent="0.2">
      <c r="B19" s="32" t="s">
        <v>76</v>
      </c>
      <c r="C19" s="33">
        <v>0</v>
      </c>
      <c r="D19" s="32" t="s">
        <v>96</v>
      </c>
      <c r="E19" s="33">
        <v>18</v>
      </c>
      <c r="G19" s="26" t="s">
        <v>2</v>
      </c>
      <c r="H19" s="19" t="s">
        <v>9</v>
      </c>
      <c r="I19" s="18">
        <v>4</v>
      </c>
      <c r="J19" s="60">
        <v>6</v>
      </c>
      <c r="K19" s="131"/>
      <c r="L19" s="114"/>
      <c r="M19" s="115"/>
      <c r="N19" s="5"/>
      <c r="O19" s="5"/>
      <c r="P19" s="5"/>
      <c r="Q19" s="5"/>
    </row>
    <row r="20" spans="2:17" ht="15" x14ac:dyDescent="0.2">
      <c r="B20" s="32" t="s">
        <v>77</v>
      </c>
      <c r="C20" s="33">
        <v>8</v>
      </c>
      <c r="D20" s="32" t="s">
        <v>68</v>
      </c>
      <c r="E20" s="33">
        <v>17</v>
      </c>
      <c r="G20" s="19" t="s">
        <v>9</v>
      </c>
      <c r="H20" s="19" t="s">
        <v>10</v>
      </c>
      <c r="I20" s="19">
        <v>2</v>
      </c>
      <c r="J20" s="22">
        <v>12</v>
      </c>
      <c r="K20" s="131"/>
      <c r="L20" s="104">
        <v>8</v>
      </c>
      <c r="M20" s="67" t="s">
        <v>38</v>
      </c>
      <c r="N20" s="5"/>
      <c r="O20" s="5"/>
      <c r="P20" s="5"/>
      <c r="Q20" s="5"/>
    </row>
    <row r="21" spans="2:17" ht="16.5" customHeight="1" thickBot="1" x14ac:dyDescent="0.25">
      <c r="B21" s="32" t="s">
        <v>78</v>
      </c>
      <c r="C21" s="33">
        <v>10</v>
      </c>
      <c r="D21" s="32" t="s">
        <v>87</v>
      </c>
      <c r="E21" s="33">
        <v>16</v>
      </c>
      <c r="G21" s="105" t="s">
        <v>10</v>
      </c>
      <c r="H21" s="105" t="s">
        <v>29</v>
      </c>
      <c r="I21" s="105">
        <v>0</v>
      </c>
      <c r="J21" s="137"/>
      <c r="K21" s="132"/>
      <c r="N21" s="5"/>
      <c r="O21" s="5"/>
      <c r="P21" s="5"/>
      <c r="Q21" s="5"/>
    </row>
    <row r="22" spans="2:17" ht="15.75" thickTop="1" x14ac:dyDescent="0.2">
      <c r="B22" s="32" t="s">
        <v>79</v>
      </c>
      <c r="C22" s="33">
        <v>22</v>
      </c>
      <c r="D22" s="32" t="s">
        <v>70</v>
      </c>
      <c r="E22" s="33">
        <v>15</v>
      </c>
      <c r="N22" s="5"/>
      <c r="O22" s="5"/>
      <c r="P22" s="5"/>
      <c r="Q22" s="5"/>
    </row>
    <row r="23" spans="2:17" x14ac:dyDescent="0.2">
      <c r="B23" s="32" t="s">
        <v>80</v>
      </c>
      <c r="C23" s="33">
        <v>18</v>
      </c>
      <c r="D23" s="32" t="s">
        <v>100</v>
      </c>
      <c r="E23" s="33">
        <v>14</v>
      </c>
      <c r="N23" s="14"/>
      <c r="O23" s="14"/>
      <c r="P23" s="14"/>
      <c r="Q23" s="14"/>
    </row>
    <row r="24" spans="2:17" ht="15" x14ac:dyDescent="0.2">
      <c r="B24" s="32" t="s">
        <v>81</v>
      </c>
      <c r="C24" s="33">
        <v>8</v>
      </c>
      <c r="D24" s="32" t="s">
        <v>97</v>
      </c>
      <c r="E24" s="33">
        <v>13</v>
      </c>
      <c r="N24" s="5"/>
      <c r="O24" s="5"/>
      <c r="P24" s="5"/>
      <c r="Q24" s="5"/>
    </row>
    <row r="25" spans="2:17" ht="16.5" customHeight="1" x14ac:dyDescent="0.2">
      <c r="B25" s="32" t="s">
        <v>82</v>
      </c>
      <c r="C25" s="33">
        <v>0</v>
      </c>
      <c r="D25" s="32" t="s">
        <v>90</v>
      </c>
      <c r="E25" s="33">
        <v>12</v>
      </c>
      <c r="L25" s="15"/>
      <c r="M25" s="15"/>
      <c r="N25" s="5"/>
      <c r="O25" s="5"/>
      <c r="P25" s="5"/>
      <c r="Q25" s="5"/>
    </row>
    <row r="26" spans="2:17" ht="15" x14ac:dyDescent="0.2">
      <c r="B26" s="32" t="s">
        <v>83</v>
      </c>
      <c r="C26" s="33">
        <v>7</v>
      </c>
      <c r="D26" s="32" t="s">
        <v>78</v>
      </c>
      <c r="E26" s="33">
        <v>10</v>
      </c>
      <c r="N26" s="5"/>
      <c r="O26" s="5"/>
      <c r="P26" s="5"/>
      <c r="Q26" s="5"/>
    </row>
    <row r="27" spans="2:17" ht="15" x14ac:dyDescent="0.2">
      <c r="B27" s="32" t="s">
        <v>84</v>
      </c>
      <c r="C27" s="33">
        <v>-2</v>
      </c>
      <c r="D27" s="32" t="s">
        <v>77</v>
      </c>
      <c r="E27" s="33">
        <v>8</v>
      </c>
      <c r="N27" s="5"/>
      <c r="Q27" s="5"/>
    </row>
    <row r="28" spans="2:17" ht="15" x14ac:dyDescent="0.2">
      <c r="B28" s="32" t="s">
        <v>85</v>
      </c>
      <c r="C28" s="33">
        <v>-2</v>
      </c>
      <c r="D28" s="32" t="s">
        <v>81</v>
      </c>
      <c r="E28" s="33">
        <v>8</v>
      </c>
      <c r="N28" s="5"/>
      <c r="Q28" s="5"/>
    </row>
    <row r="29" spans="2:17" ht="15" x14ac:dyDescent="0.2">
      <c r="B29" s="32" t="s">
        <v>86</v>
      </c>
      <c r="C29" s="33">
        <v>7</v>
      </c>
      <c r="D29" s="32" t="s">
        <v>98</v>
      </c>
      <c r="E29" s="33">
        <v>8</v>
      </c>
      <c r="L29" s="17"/>
      <c r="M29" s="17"/>
      <c r="N29" s="5"/>
      <c r="Q29" s="5"/>
    </row>
    <row r="30" spans="2:17" ht="15" customHeight="1" x14ac:dyDescent="0.2">
      <c r="B30" s="32" t="s">
        <v>87</v>
      </c>
      <c r="C30" s="33">
        <v>16</v>
      </c>
      <c r="D30" s="32" t="s">
        <v>74</v>
      </c>
      <c r="E30" s="33">
        <v>7</v>
      </c>
      <c r="L30" s="5"/>
      <c r="M30" s="5"/>
      <c r="N30" s="5"/>
      <c r="O30" s="5"/>
    </row>
    <row r="31" spans="2:17" x14ac:dyDescent="0.2">
      <c r="B31" s="32" t="s">
        <v>88</v>
      </c>
      <c r="C31" s="33">
        <v>2</v>
      </c>
      <c r="D31" s="32" t="s">
        <v>83</v>
      </c>
      <c r="E31" s="33">
        <v>7</v>
      </c>
    </row>
    <row r="32" spans="2:17" x14ac:dyDescent="0.2">
      <c r="B32" s="32" t="s">
        <v>89</v>
      </c>
      <c r="C32" s="33">
        <v>26</v>
      </c>
      <c r="D32" s="32" t="s">
        <v>86</v>
      </c>
      <c r="E32" s="33">
        <v>7</v>
      </c>
    </row>
    <row r="33" spans="2:5" x14ac:dyDescent="0.2">
      <c r="B33" s="32" t="s">
        <v>90</v>
      </c>
      <c r="C33" s="33">
        <v>12</v>
      </c>
      <c r="D33" s="32" t="s">
        <v>91</v>
      </c>
      <c r="E33" s="33">
        <v>6</v>
      </c>
    </row>
    <row r="34" spans="2:5" ht="12.75" customHeight="1" x14ac:dyDescent="0.2">
      <c r="B34" s="32" t="s">
        <v>91</v>
      </c>
      <c r="C34" s="33">
        <v>6</v>
      </c>
      <c r="D34" s="32" t="s">
        <v>73</v>
      </c>
      <c r="E34" s="33">
        <v>5</v>
      </c>
    </row>
    <row r="35" spans="2:5" x14ac:dyDescent="0.2">
      <c r="B35" s="32" t="s">
        <v>92</v>
      </c>
      <c r="C35" s="33">
        <v>1</v>
      </c>
      <c r="D35" s="32" t="s">
        <v>106</v>
      </c>
      <c r="E35" s="33">
        <v>5</v>
      </c>
    </row>
    <row r="36" spans="2:5" x14ac:dyDescent="0.2">
      <c r="B36" s="32" t="s">
        <v>93</v>
      </c>
      <c r="C36" s="33">
        <v>3</v>
      </c>
      <c r="D36" s="32" t="s">
        <v>104</v>
      </c>
      <c r="E36" s="33">
        <v>4</v>
      </c>
    </row>
    <row r="37" spans="2:5" x14ac:dyDescent="0.2">
      <c r="B37" s="32" t="s">
        <v>94</v>
      </c>
      <c r="C37" s="33">
        <v>19</v>
      </c>
      <c r="D37" s="32" t="s">
        <v>107</v>
      </c>
      <c r="E37" s="33">
        <v>4</v>
      </c>
    </row>
    <row r="38" spans="2:5" x14ac:dyDescent="0.2">
      <c r="B38" s="32" t="s">
        <v>95</v>
      </c>
      <c r="C38" s="33">
        <v>20</v>
      </c>
      <c r="D38" s="32" t="s">
        <v>93</v>
      </c>
      <c r="E38" s="33">
        <v>3</v>
      </c>
    </row>
    <row r="39" spans="2:5" x14ac:dyDescent="0.2">
      <c r="B39" s="32" t="s">
        <v>96</v>
      </c>
      <c r="C39" s="33">
        <v>18</v>
      </c>
      <c r="D39" s="32" t="s">
        <v>65</v>
      </c>
      <c r="E39" s="33">
        <v>2</v>
      </c>
    </row>
    <row r="40" spans="2:5" x14ac:dyDescent="0.2">
      <c r="B40" s="32" t="s">
        <v>97</v>
      </c>
      <c r="C40" s="33">
        <v>13</v>
      </c>
      <c r="D40" s="32" t="s">
        <v>88</v>
      </c>
      <c r="E40" s="33">
        <v>2</v>
      </c>
    </row>
    <row r="41" spans="2:5" x14ac:dyDescent="0.2">
      <c r="B41" s="32" t="s">
        <v>98</v>
      </c>
      <c r="C41" s="33">
        <v>8</v>
      </c>
      <c r="D41" s="32" t="s">
        <v>102</v>
      </c>
      <c r="E41" s="33">
        <v>2</v>
      </c>
    </row>
    <row r="42" spans="2:5" x14ac:dyDescent="0.2">
      <c r="B42" s="32" t="s">
        <v>99</v>
      </c>
      <c r="C42" s="33">
        <v>27</v>
      </c>
      <c r="D42" s="32" t="s">
        <v>66</v>
      </c>
      <c r="E42" s="33">
        <v>1</v>
      </c>
    </row>
    <row r="43" spans="2:5" x14ac:dyDescent="0.2">
      <c r="B43" s="32" t="s">
        <v>100</v>
      </c>
      <c r="C43" s="33">
        <v>14</v>
      </c>
      <c r="D43" s="32" t="s">
        <v>71</v>
      </c>
      <c r="E43" s="33">
        <v>1</v>
      </c>
    </row>
    <row r="44" spans="2:5" x14ac:dyDescent="0.2">
      <c r="B44" s="32" t="s">
        <v>101</v>
      </c>
      <c r="C44" s="33">
        <v>0</v>
      </c>
      <c r="D44" s="32" t="s">
        <v>72</v>
      </c>
      <c r="E44" s="33">
        <v>1</v>
      </c>
    </row>
    <row r="45" spans="2:5" x14ac:dyDescent="0.2">
      <c r="B45" s="32" t="s">
        <v>102</v>
      </c>
      <c r="C45" s="33">
        <v>2</v>
      </c>
      <c r="D45" s="32" t="s">
        <v>92</v>
      </c>
      <c r="E45" s="33">
        <v>1</v>
      </c>
    </row>
    <row r="46" spans="2:5" x14ac:dyDescent="0.2">
      <c r="B46" s="32" t="s">
        <v>103</v>
      </c>
      <c r="C46" s="33">
        <v>25</v>
      </c>
      <c r="D46" s="32" t="s">
        <v>105</v>
      </c>
      <c r="E46" s="33">
        <v>1</v>
      </c>
    </row>
    <row r="47" spans="2:5" x14ac:dyDescent="0.2">
      <c r="B47" s="32" t="s">
        <v>104</v>
      </c>
      <c r="C47" s="33">
        <v>4</v>
      </c>
      <c r="D47" s="32" t="s">
        <v>76</v>
      </c>
      <c r="E47" s="33">
        <v>0</v>
      </c>
    </row>
    <row r="48" spans="2:5" x14ac:dyDescent="0.2">
      <c r="B48" s="32" t="s">
        <v>105</v>
      </c>
      <c r="C48" s="33">
        <v>1</v>
      </c>
      <c r="D48" s="32" t="s">
        <v>82</v>
      </c>
      <c r="E48" s="33">
        <v>0</v>
      </c>
    </row>
    <row r="49" spans="2:5" x14ac:dyDescent="0.2">
      <c r="B49" s="32" t="s">
        <v>106</v>
      </c>
      <c r="C49" s="33">
        <v>5</v>
      </c>
      <c r="D49" s="32" t="s">
        <v>101</v>
      </c>
      <c r="E49" s="33">
        <v>0</v>
      </c>
    </row>
    <row r="50" spans="2:5" x14ac:dyDescent="0.2">
      <c r="B50" s="32" t="s">
        <v>107</v>
      </c>
      <c r="C50" s="33">
        <v>4</v>
      </c>
      <c r="D50" s="32" t="s">
        <v>84</v>
      </c>
      <c r="E50" s="33">
        <v>-2</v>
      </c>
    </row>
    <row r="51" spans="2:5" ht="13.5" thickBot="1" x14ac:dyDescent="0.25">
      <c r="B51" s="32" t="s">
        <v>108</v>
      </c>
      <c r="C51" s="33">
        <v>20</v>
      </c>
      <c r="D51" s="34" t="s">
        <v>85</v>
      </c>
      <c r="E51" s="35">
        <v>-2</v>
      </c>
    </row>
    <row r="52" spans="2:5" ht="13.5" thickTop="1" x14ac:dyDescent="0.2"/>
  </sheetData>
  <mergeCells count="10">
    <mergeCell ref="G17:K17"/>
    <mergeCell ref="L19:M19"/>
    <mergeCell ref="L18:M18"/>
    <mergeCell ref="B6:C6"/>
    <mergeCell ref="D6:E6"/>
    <mergeCell ref="L10:M10"/>
    <mergeCell ref="G6:H6"/>
    <mergeCell ref="L9:M9"/>
    <mergeCell ref="K7:K16"/>
    <mergeCell ref="K18:K2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P6" sqref="P6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36" t="s">
        <v>0</v>
      </c>
    </row>
    <row r="2" spans="1:12" x14ac:dyDescent="0.2">
      <c r="A2" s="84"/>
    </row>
    <row r="3" spans="1:12" x14ac:dyDescent="0.2">
      <c r="B3" s="101" t="s">
        <v>41</v>
      </c>
      <c r="C3" s="102"/>
      <c r="E3" s="101" t="s">
        <v>42</v>
      </c>
      <c r="F3" s="102"/>
      <c r="H3" s="73"/>
      <c r="I3" s="74" t="s">
        <v>57</v>
      </c>
      <c r="J3" s="75">
        <v>250</v>
      </c>
      <c r="K3" s="73"/>
    </row>
    <row r="4" spans="1:12" x14ac:dyDescent="0.2">
      <c r="B4" s="85">
        <v>4</v>
      </c>
      <c r="C4" s="86" t="s">
        <v>53</v>
      </c>
      <c r="E4" s="85">
        <v>2</v>
      </c>
      <c r="F4" s="86" t="s">
        <v>53</v>
      </c>
      <c r="H4" s="73"/>
      <c r="I4" s="74" t="s">
        <v>46</v>
      </c>
      <c r="J4" s="75">
        <v>40</v>
      </c>
      <c r="K4" s="73" t="s">
        <v>47</v>
      </c>
    </row>
    <row r="5" spans="1:12" x14ac:dyDescent="0.2">
      <c r="B5" s="87"/>
      <c r="C5" s="88"/>
      <c r="E5" s="87"/>
      <c r="F5" s="88"/>
      <c r="H5" s="73"/>
      <c r="I5" s="74" t="s">
        <v>48</v>
      </c>
      <c r="J5" s="75">
        <v>10</v>
      </c>
      <c r="K5" s="73" t="s">
        <v>49</v>
      </c>
    </row>
    <row r="6" spans="1:12" x14ac:dyDescent="0.2">
      <c r="A6" s="8" t="s">
        <v>21</v>
      </c>
      <c r="B6" s="133"/>
      <c r="C6" s="135"/>
      <c r="D6" s="70"/>
      <c r="E6" s="133"/>
      <c r="F6" s="135"/>
      <c r="H6" s="73"/>
      <c r="I6" s="74" t="s">
        <v>50</v>
      </c>
      <c r="J6" s="75">
        <v>5</v>
      </c>
      <c r="K6" s="73" t="s">
        <v>49</v>
      </c>
    </row>
    <row r="7" spans="1:12" x14ac:dyDescent="0.2">
      <c r="A7" s="8"/>
      <c r="B7" s="89" t="s">
        <v>54</v>
      </c>
      <c r="C7" s="90">
        <v>70</v>
      </c>
      <c r="D7" s="70"/>
      <c r="E7" s="89" t="s">
        <v>54</v>
      </c>
      <c r="F7" s="95">
        <v>98</v>
      </c>
      <c r="H7" s="73"/>
      <c r="I7" s="74" t="s">
        <v>51</v>
      </c>
      <c r="J7" s="75">
        <v>8</v>
      </c>
      <c r="K7" s="73" t="s">
        <v>52</v>
      </c>
    </row>
    <row r="8" spans="1:12" x14ac:dyDescent="0.2">
      <c r="A8" s="8"/>
      <c r="B8" s="89" t="s">
        <v>20</v>
      </c>
      <c r="C8" s="90">
        <v>4.5</v>
      </c>
      <c r="D8" s="70"/>
      <c r="E8" s="89" t="s">
        <v>20</v>
      </c>
      <c r="F8" s="99">
        <v>9.5</v>
      </c>
    </row>
    <row r="9" spans="1:12" x14ac:dyDescent="0.2">
      <c r="A9" s="8"/>
      <c r="B9" s="89" t="s">
        <v>55</v>
      </c>
      <c r="C9" s="90">
        <v>4</v>
      </c>
      <c r="D9" s="70"/>
      <c r="E9" s="89" t="s">
        <v>55</v>
      </c>
      <c r="F9" s="95">
        <v>7</v>
      </c>
    </row>
    <row r="10" spans="1:12" x14ac:dyDescent="0.2">
      <c r="A10" s="8"/>
      <c r="B10" s="89" t="s">
        <v>56</v>
      </c>
      <c r="C10" s="90">
        <f>((C7/40)*60)+(C8*5)+(C9*10)</f>
        <v>167.5</v>
      </c>
      <c r="D10" s="70"/>
      <c r="E10" s="89" t="s">
        <v>56</v>
      </c>
      <c r="F10" s="90">
        <f>((F7/40)*60)+(F8*5)+(F9*10)</f>
        <v>264.5</v>
      </c>
    </row>
    <row r="11" spans="1:12" x14ac:dyDescent="0.2">
      <c r="A11" s="8"/>
      <c r="B11" s="91"/>
      <c r="C11" s="92"/>
      <c r="D11" s="70"/>
      <c r="E11" s="91"/>
      <c r="F11" s="92"/>
    </row>
    <row r="12" spans="1:12" x14ac:dyDescent="0.2">
      <c r="A12" s="8" t="s">
        <v>22</v>
      </c>
      <c r="B12" s="133"/>
      <c r="C12" s="136"/>
      <c r="D12" s="70"/>
      <c r="E12" s="133"/>
      <c r="F12" s="136"/>
    </row>
    <row r="13" spans="1:12" x14ac:dyDescent="0.2">
      <c r="A13" s="8"/>
      <c r="B13" s="89" t="s">
        <v>54</v>
      </c>
      <c r="C13" s="93">
        <v>61</v>
      </c>
      <c r="D13" s="70"/>
      <c r="E13" s="89" t="s">
        <v>54</v>
      </c>
      <c r="F13" s="95">
        <v>41</v>
      </c>
    </row>
    <row r="14" spans="1:12" x14ac:dyDescent="0.2">
      <c r="A14" s="8"/>
      <c r="B14" s="89" t="s">
        <v>20</v>
      </c>
      <c r="C14" s="93">
        <v>4.5</v>
      </c>
      <c r="D14" s="70"/>
      <c r="E14" s="89" t="s">
        <v>20</v>
      </c>
      <c r="F14" s="99">
        <v>8</v>
      </c>
    </row>
    <row r="15" spans="1:12" x14ac:dyDescent="0.2">
      <c r="A15" s="8"/>
      <c r="B15" s="89" t="s">
        <v>55</v>
      </c>
      <c r="C15" s="93">
        <v>3</v>
      </c>
      <c r="D15" s="70"/>
      <c r="E15" s="89" t="s">
        <v>55</v>
      </c>
      <c r="F15" s="95">
        <v>3</v>
      </c>
    </row>
    <row r="16" spans="1:12" x14ac:dyDescent="0.2">
      <c r="A16" s="8"/>
      <c r="B16" s="89" t="s">
        <v>56</v>
      </c>
      <c r="C16" s="90">
        <f>((C13/40)*60)+(C14*5)+(C15*10)</f>
        <v>144</v>
      </c>
      <c r="D16" s="70"/>
      <c r="E16" s="89" t="s">
        <v>56</v>
      </c>
      <c r="F16" s="90">
        <f>((F13/40)*60)+(F14*5)+(F15*10)</f>
        <v>131.5</v>
      </c>
      <c r="H16" s="24"/>
      <c r="I16" s="76" t="s">
        <v>63</v>
      </c>
      <c r="J16" s="77" t="s">
        <v>61</v>
      </c>
      <c r="K16" s="77" t="s">
        <v>62</v>
      </c>
      <c r="L16" s="24"/>
    </row>
    <row r="17" spans="1:12" x14ac:dyDescent="0.2">
      <c r="A17" s="8"/>
      <c r="B17" s="91"/>
      <c r="C17" s="92"/>
      <c r="D17" s="70"/>
      <c r="E17" s="91"/>
      <c r="F17" s="92"/>
      <c r="H17" s="79"/>
      <c r="I17" s="78" t="s">
        <v>44</v>
      </c>
      <c r="J17" s="72">
        <v>40000</v>
      </c>
      <c r="K17" s="72">
        <v>48000</v>
      </c>
      <c r="L17" s="24" t="s">
        <v>43</v>
      </c>
    </row>
    <row r="18" spans="1:12" x14ac:dyDescent="0.2">
      <c r="A18" s="8" t="s">
        <v>23</v>
      </c>
      <c r="B18" s="133"/>
      <c r="C18" s="134"/>
      <c r="D18" s="70"/>
      <c r="E18" s="87"/>
      <c r="F18" s="88"/>
      <c r="H18" s="79"/>
      <c r="I18" s="78" t="s">
        <v>45</v>
      </c>
      <c r="J18" s="72">
        <v>0.25</v>
      </c>
      <c r="K18" s="72">
        <v>0.31</v>
      </c>
      <c r="L18" s="24" t="s">
        <v>43</v>
      </c>
    </row>
    <row r="19" spans="1:12" x14ac:dyDescent="0.2">
      <c r="A19" s="8"/>
      <c r="B19" s="89" t="s">
        <v>54</v>
      </c>
      <c r="C19" s="94">
        <v>38</v>
      </c>
      <c r="D19" s="70"/>
      <c r="E19" s="87"/>
      <c r="F19" s="88"/>
      <c r="H19" s="79"/>
      <c r="I19" s="78"/>
      <c r="J19" s="24"/>
      <c r="K19" s="24"/>
      <c r="L19" s="24"/>
    </row>
    <row r="20" spans="1:12" x14ac:dyDescent="0.2">
      <c r="A20" s="8"/>
      <c r="B20" s="89" t="s">
        <v>20</v>
      </c>
      <c r="C20" s="94">
        <v>4.5</v>
      </c>
      <c r="D20" s="70"/>
      <c r="E20" s="91"/>
      <c r="F20" s="92"/>
      <c r="H20" s="79"/>
      <c r="I20" s="78" t="s">
        <v>58</v>
      </c>
      <c r="J20" s="72">
        <f>C30*J3</f>
        <v>48750</v>
      </c>
      <c r="K20" s="72">
        <f>F30*J3</f>
        <v>34750</v>
      </c>
      <c r="L20" s="24"/>
    </row>
    <row r="21" spans="1:12" x14ac:dyDescent="0.2">
      <c r="A21" s="8"/>
      <c r="B21" s="89" t="s">
        <v>55</v>
      </c>
      <c r="C21" s="94">
        <v>2</v>
      </c>
      <c r="D21" s="70"/>
      <c r="E21" s="91"/>
      <c r="F21" s="92"/>
      <c r="H21" s="79"/>
      <c r="I21" s="78" t="s">
        <v>59</v>
      </c>
      <c r="J21" s="72">
        <f>J20*J18</f>
        <v>12187.5</v>
      </c>
      <c r="K21" s="72">
        <f>K20*K18</f>
        <v>10772.5</v>
      </c>
      <c r="L21" s="24" t="s">
        <v>43</v>
      </c>
    </row>
    <row r="22" spans="1:12" x14ac:dyDescent="0.2">
      <c r="A22" s="8"/>
      <c r="B22" s="89" t="s">
        <v>56</v>
      </c>
      <c r="C22" s="90">
        <f>((C19/40)*60)+(C20*5)+(C21*10)</f>
        <v>99.5</v>
      </c>
      <c r="D22" s="70"/>
      <c r="E22" s="91"/>
      <c r="F22" s="92"/>
      <c r="H22" s="80"/>
      <c r="I22" s="81" t="s">
        <v>60</v>
      </c>
      <c r="J22" s="82">
        <f>$J$17+C30*J3*J18</f>
        <v>52187.5</v>
      </c>
      <c r="K22" s="82">
        <f>$K$17+F30*J3*K18</f>
        <v>58772.5</v>
      </c>
      <c r="L22" s="83" t="s">
        <v>43</v>
      </c>
    </row>
    <row r="23" spans="1:12" x14ac:dyDescent="0.2">
      <c r="A23" s="8"/>
      <c r="B23" s="91"/>
      <c r="C23" s="92"/>
      <c r="D23" s="70"/>
      <c r="E23" s="91"/>
      <c r="F23" s="92"/>
    </row>
    <row r="24" spans="1:12" x14ac:dyDescent="0.2">
      <c r="A24" s="8" t="s">
        <v>24</v>
      </c>
      <c r="B24" s="133"/>
      <c r="C24" s="134"/>
      <c r="D24" s="70"/>
      <c r="E24" s="91"/>
      <c r="F24" s="92"/>
    </row>
    <row r="25" spans="1:12" x14ac:dyDescent="0.2">
      <c r="A25" s="8"/>
      <c r="B25" s="89" t="s">
        <v>54</v>
      </c>
      <c r="C25" s="95">
        <v>26</v>
      </c>
      <c r="D25" s="70"/>
      <c r="E25" s="91"/>
      <c r="F25" s="92"/>
    </row>
    <row r="26" spans="1:12" x14ac:dyDescent="0.2">
      <c r="A26" s="8"/>
      <c r="B26" s="89" t="s">
        <v>20</v>
      </c>
      <c r="C26" s="94">
        <v>4</v>
      </c>
      <c r="D26" s="70"/>
      <c r="E26" s="91"/>
      <c r="F26" s="92"/>
      <c r="L26" s="1"/>
    </row>
    <row r="27" spans="1:12" x14ac:dyDescent="0.2">
      <c r="A27" s="8"/>
      <c r="B27" s="89" t="s">
        <v>55</v>
      </c>
      <c r="C27" s="94">
        <v>1</v>
      </c>
      <c r="D27" s="70"/>
      <c r="E27" s="91"/>
      <c r="F27" s="92"/>
    </row>
    <row r="28" spans="1:12" x14ac:dyDescent="0.2">
      <c r="A28" s="8"/>
      <c r="B28" s="89" t="s">
        <v>56</v>
      </c>
      <c r="C28" s="90">
        <f>((C25/40)*60)+(C26*5)+(C27*10)</f>
        <v>69</v>
      </c>
      <c r="D28" s="70"/>
      <c r="E28" s="91"/>
      <c r="F28" s="92"/>
    </row>
    <row r="29" spans="1:12" x14ac:dyDescent="0.2">
      <c r="A29" s="8"/>
      <c r="B29" s="87"/>
      <c r="C29" s="88"/>
      <c r="D29" s="71"/>
      <c r="E29" s="87"/>
      <c r="F29" s="88"/>
    </row>
    <row r="30" spans="1:12" x14ac:dyDescent="0.2">
      <c r="A30" s="8" t="s">
        <v>12</v>
      </c>
      <c r="B30" s="89" t="s">
        <v>54</v>
      </c>
      <c r="C30" s="96">
        <f>C25+C19+C13+C7</f>
        <v>195</v>
      </c>
      <c r="D30" s="71"/>
      <c r="E30" s="89" t="s">
        <v>54</v>
      </c>
      <c r="F30" s="95">
        <f>F7+F13</f>
        <v>139</v>
      </c>
    </row>
    <row r="31" spans="1:12" x14ac:dyDescent="0.2">
      <c r="B31" s="97" t="s">
        <v>56</v>
      </c>
      <c r="C31" s="98">
        <f>C28+C22+C16+C10</f>
        <v>480</v>
      </c>
      <c r="E31" s="97" t="s">
        <v>56</v>
      </c>
      <c r="F31" s="100">
        <f>F10+F16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HP15</cp:lastModifiedBy>
  <cp:lastPrinted>2017-01-26T16:59:59Z</cp:lastPrinted>
  <dcterms:created xsi:type="dcterms:W3CDTF">2005-09-27T13:07:55Z</dcterms:created>
  <dcterms:modified xsi:type="dcterms:W3CDTF">2017-01-28T23:20:46Z</dcterms:modified>
</cp:coreProperties>
</file>