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0" windowWidth="8055" windowHeight="3360"/>
  </bookViews>
  <sheets>
    <sheet name="Feuil1" sheetId="1" r:id="rId1"/>
    <sheet name="Question3" sheetId="3" r:id="rId2"/>
    <sheet name="Feuil2" sheetId="2" r:id="rId3"/>
  </sheets>
  <calcPr calcId="124519"/>
</workbook>
</file>

<file path=xl/calcChain.xml><?xml version="1.0" encoding="utf-8"?>
<calcChain xmlns="http://schemas.openxmlformats.org/spreadsheetml/2006/main">
  <c r="J20" i="3"/>
  <c r="K20"/>
  <c r="K21" s="1"/>
  <c r="J21"/>
  <c r="J22"/>
  <c r="K22"/>
  <c r="D65" i="1" l="1"/>
  <c r="D31"/>
  <c r="N25"/>
  <c r="N31"/>
  <c r="N36"/>
  <c r="N40"/>
  <c r="D66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0"/>
  <c r="D29"/>
  <c r="D28"/>
  <c r="D27"/>
  <c r="D26"/>
  <c r="D25"/>
  <c r="D24"/>
  <c r="D23"/>
  <c r="D22"/>
</calcChain>
</file>

<file path=xl/sharedStrings.xml><?xml version="1.0" encoding="utf-8"?>
<sst xmlns="http://schemas.openxmlformats.org/spreadsheetml/2006/main" count="210" uniqueCount="113">
  <si>
    <t>Phase 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</si>
  <si>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</si>
  <si>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</si>
  <si>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</si>
  <si>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</si>
  <si>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</si>
  <si>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</si>
  <si>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</si>
  <si>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</si>
  <si>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</si>
  <si>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</si>
  <si>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DISTANCES</t>
  </si>
  <si>
    <t xml:space="preserve"> Phase 2</t>
  </si>
  <si>
    <t>Calcul des écartements de chaque couple de points par rapport au dépôt O</t>
  </si>
  <si>
    <t>Phase 2</t>
  </si>
  <si>
    <t>Classement des couples de points selon l'écartement décroissant</t>
  </si>
  <si>
    <t>Phase 3</t>
  </si>
  <si>
    <t xml:space="preserve">Constitution des tournées en retenant les couples de points présentant les écartements les plus élevés, </t>
  </si>
  <si>
    <t>tout en prenant en compte les limites de charge utile du véhicule (5 tonnes).</t>
  </si>
  <si>
    <t>Tonnage cumulé</t>
  </si>
  <si>
    <t>Retenu ?</t>
  </si>
  <si>
    <t>Commentaire</t>
  </si>
  <si>
    <t>Tournée 1</t>
  </si>
  <si>
    <t xml:space="preserve"> tonnes</t>
  </si>
  <si>
    <t>On ne retient maintenant que les points non desservis par la première tournée</t>
  </si>
  <si>
    <t>Tournée 2</t>
  </si>
  <si>
    <t>On ne retient maintenant que les points non desservis par les deux  premières tournées</t>
  </si>
  <si>
    <t>Tournée 3</t>
  </si>
  <si>
    <t>On ne retient maintenant que les points non desservis par les trois  premières tournées</t>
  </si>
  <si>
    <t>Tournée 4</t>
  </si>
  <si>
    <t>∆AB</t>
  </si>
  <si>
    <t>∆AC</t>
  </si>
  <si>
    <t>∆AD</t>
  </si>
  <si>
    <t>∆AE</t>
  </si>
  <si>
    <t>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</si>
  <si>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</si>
  <si>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</si>
  <si>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</si>
  <si>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</si>
  <si>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</si>
  <si>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</si>
  <si>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</si>
  <si>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</si>
  <si>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</si>
  <si>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</si>
  <si>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</si>
  <si>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</si>
  <si>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</si>
  <si>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</si>
  <si>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</si>
  <si>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</si>
  <si>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</si>
  <si>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</si>
  <si>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</si>
  <si>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</si>
  <si>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</si>
  <si>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</si>
  <si>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</si>
  <si>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</si>
  <si>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</si>
  <si>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</si>
  <si>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</si>
  <si>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</si>
  <si>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</si>
  <si>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</si>
  <si>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</si>
  <si>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</si>
  <si>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</si>
  <si>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</si>
  <si>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</si>
  <si>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</si>
  <si>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</si>
  <si>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</si>
  <si>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</si>
  <si>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</si>
  <si>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∆OC</t>
  </si>
  <si>
    <t>∆DO</t>
  </si>
  <si>
    <t>∆OI</t>
  </si>
  <si>
    <t>Durée (mn)</t>
  </si>
  <si>
    <t>Distance</t>
  </si>
  <si>
    <t>Total</t>
  </si>
  <si>
    <t>Arrêts</t>
  </si>
  <si>
    <t>Tonnage</t>
  </si>
  <si>
    <t>€</t>
  </si>
  <si>
    <t>Coût total</t>
  </si>
  <si>
    <t>Coût km</t>
  </si>
  <si>
    <t>km annuel</t>
  </si>
  <si>
    <t>Coût au km</t>
  </si>
  <si>
    <t>Coût fixe annuel</t>
  </si>
  <si>
    <t>10 tonnes</t>
  </si>
  <si>
    <t>5 tonnes</t>
  </si>
  <si>
    <t>Comparaison</t>
  </si>
  <si>
    <t>heures</t>
  </si>
  <si>
    <t>Durée de travail journalière</t>
  </si>
  <si>
    <t>minutes</t>
  </si>
  <si>
    <t>Temps variable par tonne</t>
  </si>
  <si>
    <t>Temps d'arrêt par client</t>
  </si>
  <si>
    <t>km/h</t>
  </si>
  <si>
    <t>Vitesse moyenne</t>
  </si>
  <si>
    <t>tournées</t>
  </si>
  <si>
    <t>Nombre de jours par an</t>
  </si>
  <si>
    <t>Véhicule de 10 tonnes</t>
  </si>
  <si>
    <t>Véhicule de 5 tonnes</t>
  </si>
  <si>
    <t>Corrigé Distri</t>
  </si>
  <si>
    <t>∆OF</t>
  </si>
  <si>
    <t>∆FA</t>
  </si>
  <si>
    <t>∆HO</t>
  </si>
  <si>
    <t>∆OE</t>
  </si>
  <si>
    <t>∆EB</t>
  </si>
  <si>
    <t>∆JO</t>
  </si>
  <si>
    <t>∆IO</t>
  </si>
  <si>
    <t>Tournées1</t>
  </si>
  <si>
    <t>Tournées 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</si>
</sst>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MS Sans Serif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Border="1" applyAlignment="1">
      <alignment horizontal="center"/>
    </xf>
    <xf numFmtId="0" fontId="3" fillId="0" borderId="0" xfId="0" applyFont="1"/>
    <xf numFmtId="0" fontId="0" fillId="3" borderId="0" xfId="0" applyFill="1" applyBorder="1"/>
    <xf numFmtId="0" fontId="0" fillId="3" borderId="36" xfId="0" applyFill="1" applyBorder="1" applyAlignment="1"/>
    <xf numFmtId="0" fontId="0" fillId="3" borderId="0" xfId="0" applyFill="1" applyBorder="1" applyAlignment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9" fillId="0" borderId="0" xfId="0" applyFont="1"/>
    <xf numFmtId="0" fontId="10" fillId="0" borderId="1" xfId="0" applyFont="1" applyBorder="1"/>
    <xf numFmtId="0" fontId="10" fillId="18" borderId="1" xfId="0" applyFont="1" applyFill="1" applyBorder="1"/>
    <xf numFmtId="0" fontId="5" fillId="13" borderId="3" xfId="0" applyFont="1" applyFill="1" applyBorder="1" applyAlignment="1">
      <alignment horizontal="center" vertical="top" wrapText="1"/>
    </xf>
    <xf numFmtId="0" fontId="5" fillId="13" borderId="7" xfId="0" applyFont="1" applyFill="1" applyBorder="1" applyAlignment="1">
      <alignment horizontal="center" vertical="top" wrapText="1"/>
    </xf>
    <xf numFmtId="0" fontId="5" fillId="13" borderId="4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8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14" borderId="4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0" borderId="5" xfId="0" applyFont="1" applyFill="1" applyBorder="1" applyAlignment="1">
      <alignment horizontal="center" vertical="top" wrapText="1"/>
    </xf>
    <xf numFmtId="0" fontId="5" fillId="10" borderId="9" xfId="0" applyFont="1" applyFill="1" applyBorder="1" applyAlignment="1">
      <alignment horizontal="center" vertical="top" wrapText="1"/>
    </xf>
    <xf numFmtId="0" fontId="5" fillId="12" borderId="4" xfId="0" applyFont="1" applyFill="1" applyBorder="1" applyAlignment="1">
      <alignment horizontal="center" vertical="top" wrapText="1"/>
    </xf>
    <xf numFmtId="0" fontId="5" fillId="12" borderId="8" xfId="0" applyFont="1" applyFill="1" applyBorder="1" applyAlignment="1">
      <alignment horizontal="center" vertical="top" wrapText="1"/>
    </xf>
    <xf numFmtId="0" fontId="5" fillId="16" borderId="4" xfId="0" applyFont="1" applyFill="1" applyBorder="1" applyAlignment="1">
      <alignment horizontal="center" vertical="top" wrapText="1"/>
    </xf>
    <xf numFmtId="0" fontId="5" fillId="16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15" borderId="4" xfId="0" applyFont="1" applyFill="1" applyBorder="1" applyAlignment="1">
      <alignment horizontal="center" vertical="top" wrapText="1"/>
    </xf>
    <xf numFmtId="0" fontId="5" fillId="15" borderId="8" xfId="0" applyFont="1" applyFill="1" applyBorder="1" applyAlignment="1">
      <alignment horizontal="center" vertical="top" wrapText="1"/>
    </xf>
    <xf numFmtId="0" fontId="5" fillId="15" borderId="5" xfId="0" applyFont="1" applyFill="1" applyBorder="1" applyAlignment="1">
      <alignment horizontal="center" vertical="top" wrapText="1"/>
    </xf>
    <xf numFmtId="0" fontId="5" fillId="15" borderId="37" xfId="0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0" fontId="5" fillId="17" borderId="4" xfId="0" applyFont="1" applyFill="1" applyBorder="1" applyAlignment="1">
      <alignment horizontal="center" vertical="top" wrapText="1"/>
    </xf>
    <xf numFmtId="0" fontId="5" fillId="17" borderId="9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9" fontId="8" fillId="0" borderId="17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9" fontId="8" fillId="0" borderId="32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top"/>
    </xf>
    <xf numFmtId="0" fontId="8" fillId="0" borderId="24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9" fontId="5" fillId="0" borderId="19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4" borderId="25" xfId="0" applyFont="1" applyFill="1" applyBorder="1" applyAlignment="1">
      <alignment horizontal="center" vertical="top"/>
    </xf>
    <xf numFmtId="0" fontId="10" fillId="4" borderId="26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0" borderId="0" xfId="0" applyFont="1"/>
    <xf numFmtId="0" fontId="10" fillId="13" borderId="1" xfId="0" applyFont="1" applyFill="1" applyBorder="1" applyAlignment="1">
      <alignment horizontal="center"/>
    </xf>
    <xf numFmtId="0" fontId="10" fillId="10" borderId="1" xfId="0" applyFont="1" applyFill="1" applyBorder="1"/>
    <xf numFmtId="0" fontId="2" fillId="0" borderId="38" xfId="0" applyFont="1" applyBorder="1"/>
    <xf numFmtId="0" fontId="3" fillId="0" borderId="38" xfId="0" applyFont="1" applyBorder="1"/>
    <xf numFmtId="0" fontId="1" fillId="10" borderId="38" xfId="0" applyFont="1" applyFill="1" applyBorder="1"/>
    <xf numFmtId="0" fontId="6" fillId="0" borderId="38" xfId="0" applyFont="1" applyBorder="1"/>
    <xf numFmtId="0" fontId="7" fillId="0" borderId="38" xfId="0" applyFont="1" applyBorder="1"/>
    <xf numFmtId="0" fontId="0" fillId="0" borderId="38" xfId="0" applyBorder="1"/>
    <xf numFmtId="0" fontId="5" fillId="10" borderId="38" xfId="0" applyFont="1" applyFill="1" applyBorder="1"/>
    <xf numFmtId="0" fontId="5" fillId="0" borderId="39" xfId="0" applyFont="1" applyBorder="1"/>
    <xf numFmtId="0" fontId="6" fillId="0" borderId="40" xfId="0" applyFont="1" applyBorder="1"/>
    <xf numFmtId="0" fontId="7" fillId="0" borderId="40" xfId="0" applyFont="1" applyBorder="1"/>
    <xf numFmtId="0" fontId="3" fillId="0" borderId="40" xfId="0" applyFont="1" applyBorder="1"/>
    <xf numFmtId="0" fontId="0" fillId="0" borderId="41" xfId="0" applyBorder="1"/>
    <xf numFmtId="0" fontId="5" fillId="13" borderId="13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0" fillId="0" borderId="44" xfId="0" applyBorder="1"/>
    <xf numFmtId="0" fontId="0" fillId="0" borderId="45" xfId="0" applyBorder="1"/>
    <xf numFmtId="0" fontId="0" fillId="0" borderId="44" xfId="0" applyFill="1" applyBorder="1"/>
    <xf numFmtId="0" fontId="0" fillId="0" borderId="45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19" borderId="41" xfId="0" applyFill="1" applyBorder="1" applyAlignment="1">
      <alignment horizontal="right"/>
    </xf>
    <xf numFmtId="0" fontId="0" fillId="19" borderId="39" xfId="0" applyFill="1" applyBorder="1"/>
    <xf numFmtId="0" fontId="12" fillId="0" borderId="44" xfId="0" applyFont="1" applyBorder="1"/>
    <xf numFmtId="0" fontId="12" fillId="0" borderId="45" xfId="0" applyFont="1" applyBorder="1"/>
    <xf numFmtId="0" fontId="12" fillId="19" borderId="46" xfId="0" applyFont="1" applyFill="1" applyBorder="1"/>
    <xf numFmtId="0" fontId="12" fillId="19" borderId="47" xfId="0" applyFont="1" applyFill="1" applyBorder="1"/>
    <xf numFmtId="0" fontId="4" fillId="0" borderId="0" xfId="0" applyFont="1" applyFill="1"/>
    <xf numFmtId="0" fontId="13" fillId="0" borderId="0" xfId="0" applyFont="1"/>
    <xf numFmtId="0" fontId="14" fillId="0" borderId="0" xfId="0" applyFont="1"/>
    <xf numFmtId="0" fontId="10" fillId="2" borderId="1" xfId="0" applyFont="1" applyFill="1" applyBorder="1"/>
    <xf numFmtId="0" fontId="5" fillId="0" borderId="48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9" fontId="8" fillId="0" borderId="48" xfId="0" applyNumberFormat="1" applyFont="1" applyBorder="1" applyAlignment="1">
      <alignment horizontal="center" vertical="top" wrapText="1"/>
    </xf>
    <xf numFmtId="0" fontId="1" fillId="21" borderId="45" xfId="0" applyFont="1" applyFill="1" applyBorder="1" applyAlignment="1">
      <alignment horizontal="center" vertical="top" wrapText="1"/>
    </xf>
    <xf numFmtId="0" fontId="12" fillId="21" borderId="44" xfId="0" applyFont="1" applyFill="1" applyBorder="1" applyAlignment="1">
      <alignment horizontal="center" vertical="top" wrapText="1"/>
    </xf>
    <xf numFmtId="0" fontId="0" fillId="21" borderId="45" xfId="0" applyFill="1" applyBorder="1"/>
    <xf numFmtId="0" fontId="0" fillId="21" borderId="44" xfId="0" applyFill="1" applyBorder="1"/>
    <xf numFmtId="0" fontId="1" fillId="10" borderId="45" xfId="0" applyFont="1" applyFill="1" applyBorder="1" applyAlignment="1">
      <alignment horizontal="center" vertical="top" wrapText="1"/>
    </xf>
    <xf numFmtId="0" fontId="1" fillId="10" borderId="44" xfId="0" applyFont="1" applyFill="1" applyBorder="1" applyAlignment="1">
      <alignment horizontal="center" vertical="top" wrapText="1"/>
    </xf>
    <xf numFmtId="0" fontId="12" fillId="10" borderId="44" xfId="0" applyFont="1" applyFill="1" applyBorder="1" applyAlignment="1">
      <alignment horizontal="center" vertical="top" wrapText="1"/>
    </xf>
    <xf numFmtId="0" fontId="0" fillId="10" borderId="45" xfId="0" applyFill="1" applyBorder="1"/>
    <xf numFmtId="0" fontId="0" fillId="10" borderId="44" xfId="0" applyFill="1" applyBorder="1"/>
    <xf numFmtId="0" fontId="1" fillId="18" borderId="45" xfId="0" applyFont="1" applyFill="1" applyBorder="1" applyAlignment="1">
      <alignment horizontal="center" vertical="top" wrapText="1"/>
    </xf>
    <xf numFmtId="0" fontId="4" fillId="18" borderId="44" xfId="0" applyFont="1" applyFill="1" applyBorder="1" applyAlignment="1">
      <alignment horizontal="center" vertical="top" wrapText="1"/>
    </xf>
    <xf numFmtId="0" fontId="12" fillId="18" borderId="44" xfId="0" applyFont="1" applyFill="1" applyBorder="1" applyAlignment="1">
      <alignment horizontal="center" vertical="top" wrapText="1"/>
    </xf>
    <xf numFmtId="0" fontId="0" fillId="18" borderId="45" xfId="0" applyFill="1" applyBorder="1"/>
    <xf numFmtId="0" fontId="0" fillId="18" borderId="44" xfId="0" applyFill="1" applyBorder="1"/>
    <xf numFmtId="0" fontId="1" fillId="22" borderId="45" xfId="0" applyFont="1" applyFill="1" applyBorder="1" applyAlignment="1">
      <alignment horizontal="center" vertical="top" wrapText="1"/>
    </xf>
    <xf numFmtId="0" fontId="12" fillId="22" borderId="44" xfId="0" applyFont="1" applyFill="1" applyBorder="1" applyAlignment="1">
      <alignment horizontal="center"/>
    </xf>
    <xf numFmtId="0" fontId="4" fillId="22" borderId="44" xfId="0" applyFont="1" applyFill="1" applyBorder="1" applyAlignment="1">
      <alignment horizontal="center" vertical="top" wrapText="1"/>
    </xf>
    <xf numFmtId="0" fontId="12" fillId="22" borderId="44" xfId="0" applyFont="1" applyFill="1" applyBorder="1" applyAlignment="1">
      <alignment horizontal="center" vertical="top" wrapText="1"/>
    </xf>
    <xf numFmtId="0" fontId="0" fillId="22" borderId="45" xfId="0" applyFill="1" applyBorder="1"/>
    <xf numFmtId="0" fontId="0" fillId="22" borderId="44" xfId="0" applyFill="1" applyBorder="1"/>
    <xf numFmtId="0" fontId="12" fillId="13" borderId="0" xfId="0" applyFont="1" applyFill="1"/>
    <xf numFmtId="0" fontId="1" fillId="13" borderId="45" xfId="0" applyFont="1" applyFill="1" applyBorder="1" applyAlignment="1">
      <alignment horizontal="center" vertical="top" wrapText="1"/>
    </xf>
    <xf numFmtId="0" fontId="12" fillId="13" borderId="44" xfId="0" applyFont="1" applyFill="1" applyBorder="1" applyAlignment="1">
      <alignment horizontal="center"/>
    </xf>
    <xf numFmtId="0" fontId="1" fillId="13" borderId="43" xfId="0" applyFont="1" applyFill="1" applyBorder="1" applyAlignment="1">
      <alignment horizontal="center" vertical="top" wrapText="1"/>
    </xf>
    <xf numFmtId="0" fontId="12" fillId="13" borderId="42" xfId="0" applyFont="1" applyFill="1" applyBorder="1" applyAlignment="1">
      <alignment horizontal="center"/>
    </xf>
    <xf numFmtId="0" fontId="1" fillId="9" borderId="45" xfId="0" applyFont="1" applyFill="1" applyBorder="1" applyAlignment="1">
      <alignment horizontal="center" vertical="top" wrapText="1"/>
    </xf>
    <xf numFmtId="0" fontId="12" fillId="9" borderId="44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 vertical="top"/>
    </xf>
    <xf numFmtId="0" fontId="12" fillId="9" borderId="44" xfId="0" applyFont="1" applyFill="1" applyBorder="1" applyAlignment="1">
      <alignment horizontal="center" vertical="top" wrapText="1"/>
    </xf>
    <xf numFmtId="0" fontId="0" fillId="9" borderId="45" xfId="0" applyFill="1" applyBorder="1"/>
    <xf numFmtId="0" fontId="0" fillId="9" borderId="44" xfId="0" applyFill="1" applyBorder="1"/>
    <xf numFmtId="0" fontId="1" fillId="23" borderId="45" xfId="0" applyFont="1" applyFill="1" applyBorder="1" applyAlignment="1">
      <alignment horizontal="center" vertical="top" wrapText="1"/>
    </xf>
    <xf numFmtId="0" fontId="12" fillId="23" borderId="44" xfId="0" applyFont="1" applyFill="1" applyBorder="1" applyAlignment="1">
      <alignment horizontal="center"/>
    </xf>
    <xf numFmtId="0" fontId="1" fillId="23" borderId="44" xfId="0" applyFont="1" applyFill="1" applyBorder="1" applyAlignment="1">
      <alignment horizontal="center" vertical="top"/>
    </xf>
    <xf numFmtId="0" fontId="12" fillId="23" borderId="44" xfId="0" applyFont="1" applyFill="1" applyBorder="1" applyAlignment="1">
      <alignment horizontal="center" vertical="top" wrapText="1"/>
    </xf>
    <xf numFmtId="0" fontId="15" fillId="5" borderId="38" xfId="0" applyFont="1" applyFill="1" applyBorder="1"/>
    <xf numFmtId="0" fontId="15" fillId="5" borderId="38" xfId="0" applyFont="1" applyFill="1" applyBorder="1" applyAlignment="1">
      <alignment horizontal="right"/>
    </xf>
    <xf numFmtId="0" fontId="15" fillId="5" borderId="38" xfId="0" applyFont="1" applyFill="1" applyBorder="1" applyAlignment="1">
      <alignment horizontal="center"/>
    </xf>
    <xf numFmtId="0" fontId="4" fillId="10" borderId="49" xfId="0" applyFont="1" applyFill="1" applyBorder="1"/>
    <xf numFmtId="0" fontId="0" fillId="10" borderId="50" xfId="0" applyFill="1" applyBorder="1"/>
    <xf numFmtId="0" fontId="0" fillId="13" borderId="38" xfId="0" applyFill="1" applyBorder="1"/>
    <xf numFmtId="0" fontId="12" fillId="13" borderId="38" xfId="0" applyFont="1" applyFill="1" applyBorder="1" applyAlignment="1">
      <alignment horizontal="right"/>
    </xf>
    <xf numFmtId="0" fontId="12" fillId="13" borderId="38" xfId="0" applyFont="1" applyFill="1" applyBorder="1" applyAlignment="1">
      <alignment horizontal="center"/>
    </xf>
    <xf numFmtId="0" fontId="0" fillId="24" borderId="39" xfId="0" applyFill="1" applyBorder="1"/>
    <xf numFmtId="0" fontId="0" fillId="24" borderId="41" xfId="0" applyFill="1" applyBorder="1" applyAlignment="1">
      <alignment horizontal="right"/>
    </xf>
    <xf numFmtId="0" fontId="0" fillId="25" borderId="38" xfId="0" applyFill="1" applyBorder="1" applyAlignment="1">
      <alignment horizontal="center"/>
    </xf>
    <xf numFmtId="0" fontId="0" fillId="25" borderId="38" xfId="0" applyFill="1" applyBorder="1"/>
    <xf numFmtId="1" fontId="0" fillId="18" borderId="38" xfId="0" applyNumberFormat="1" applyFill="1" applyBorder="1" applyAlignment="1">
      <alignment horizontal="center"/>
    </xf>
    <xf numFmtId="0" fontId="0" fillId="18" borderId="38" xfId="0" applyFill="1" applyBorder="1"/>
    <xf numFmtId="0" fontId="5" fillId="4" borderId="51" xfId="0" applyFont="1" applyFill="1" applyBorder="1" applyAlignment="1">
      <alignment horizontal="center" vertical="top"/>
    </xf>
    <xf numFmtId="0" fontId="10" fillId="26" borderId="1" xfId="0" applyFont="1" applyFill="1" applyBorder="1"/>
    <xf numFmtId="0" fontId="5" fillId="5" borderId="48" xfId="0" applyFont="1" applyFill="1" applyBorder="1" applyAlignment="1">
      <alignment horizontal="center" vertical="top" wrapText="1"/>
    </xf>
    <xf numFmtId="0" fontId="10" fillId="5" borderId="48" xfId="0" applyFont="1" applyFill="1" applyBorder="1" applyAlignment="1">
      <alignment horizontal="center" vertical="top" wrapText="1"/>
    </xf>
    <xf numFmtId="0" fontId="5" fillId="20" borderId="20" xfId="0" applyFont="1" applyFill="1" applyBorder="1" applyAlignment="1">
      <alignment horizontal="center" vertical="top" wrapText="1"/>
    </xf>
    <xf numFmtId="0" fontId="5" fillId="20" borderId="21" xfId="0" applyFont="1" applyFill="1" applyBorder="1" applyAlignment="1">
      <alignment horizontal="center" vertical="top" wrapText="1"/>
    </xf>
    <xf numFmtId="0" fontId="5" fillId="20" borderId="33" xfId="0" applyFont="1" applyFill="1" applyBorder="1" applyAlignment="1">
      <alignment horizontal="center" vertical="top" wrapText="1"/>
    </xf>
    <xf numFmtId="0" fontId="8" fillId="20" borderId="34" xfId="0" applyFont="1" applyFill="1" applyBorder="1" applyAlignment="1">
      <alignment horizontal="center" vertical="top" wrapText="1"/>
    </xf>
    <xf numFmtId="0" fontId="5" fillId="18" borderId="35" xfId="0" applyFont="1" applyFill="1" applyBorder="1" applyAlignment="1">
      <alignment horizontal="center" vertical="top" wrapText="1"/>
    </xf>
    <xf numFmtId="0" fontId="8" fillId="18" borderId="34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top" wrapText="1"/>
    </xf>
    <xf numFmtId="0" fontId="10" fillId="11" borderId="21" xfId="0" applyFont="1" applyFill="1" applyBorder="1" applyAlignment="1">
      <alignment horizontal="center" vertical="top" wrapText="1"/>
    </xf>
    <xf numFmtId="0" fontId="5" fillId="11" borderId="22" xfId="0" applyFont="1" applyFill="1" applyBorder="1" applyAlignment="1">
      <alignment horizontal="center" vertical="top" wrapText="1"/>
    </xf>
    <xf numFmtId="0" fontId="10" fillId="11" borderId="23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vertical="top" wrapText="1"/>
    </xf>
    <xf numFmtId="0" fontId="10" fillId="5" borderId="28" xfId="0" applyFont="1" applyFill="1" applyBorder="1" applyAlignment="1">
      <alignment vertical="top" wrapText="1"/>
    </xf>
    <xf numFmtId="0" fontId="10" fillId="5" borderId="29" xfId="0" applyFont="1" applyFill="1" applyBorder="1" applyAlignment="1">
      <alignment vertical="top" wrapText="1"/>
    </xf>
    <xf numFmtId="0" fontId="5" fillId="10" borderId="20" xfId="0" applyFont="1" applyFill="1" applyBorder="1" applyAlignment="1">
      <alignment horizontal="center" vertical="top" wrapText="1"/>
    </xf>
    <xf numFmtId="0" fontId="5" fillId="10" borderId="21" xfId="0" applyFont="1" applyFill="1" applyBorder="1" applyAlignment="1">
      <alignment horizontal="center" vertical="top" wrapText="1"/>
    </xf>
    <xf numFmtId="0" fontId="5" fillId="10" borderId="33" xfId="0" applyFont="1" applyFill="1" applyBorder="1" applyAlignment="1">
      <alignment horizontal="center" vertical="top" wrapText="1"/>
    </xf>
    <xf numFmtId="0" fontId="5" fillId="10" borderId="34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 wrapText="1"/>
    </xf>
    <xf numFmtId="0" fontId="10" fillId="5" borderId="28" xfId="0" applyFont="1" applyFill="1" applyBorder="1" applyAlignment="1">
      <alignment horizontal="center" vertical="top" wrapText="1"/>
    </xf>
    <xf numFmtId="0" fontId="10" fillId="5" borderId="29" xfId="0" applyFont="1" applyFill="1" applyBorder="1" applyAlignment="1">
      <alignment horizontal="center" vertical="top" wrapText="1"/>
    </xf>
    <xf numFmtId="0" fontId="5" fillId="18" borderId="20" xfId="0" applyFont="1" applyFill="1" applyBorder="1" applyAlignment="1">
      <alignment horizontal="center" vertical="top" wrapText="1"/>
    </xf>
    <xf numFmtId="0" fontId="5" fillId="18" borderId="21" xfId="0" applyFont="1" applyFill="1" applyBorder="1" applyAlignment="1">
      <alignment horizontal="center" vertical="top" wrapText="1"/>
    </xf>
    <xf numFmtId="0" fontId="1" fillId="13" borderId="45" xfId="0" applyFont="1" applyFill="1" applyBorder="1" applyAlignment="1">
      <alignment horizontal="center" vertical="top" wrapText="1"/>
    </xf>
    <xf numFmtId="0" fontId="3" fillId="13" borderId="44" xfId="0" applyFont="1" applyFill="1" applyBorder="1" applyAlignment="1">
      <alignment horizontal="center" vertical="top" wrapText="1"/>
    </xf>
    <xf numFmtId="0" fontId="0" fillId="13" borderId="44" xfId="0" applyFill="1" applyBorder="1" applyAlignment="1">
      <alignment horizontal="center" vertical="top" wrapText="1"/>
    </xf>
    <xf numFmtId="0" fontId="1" fillId="13" borderId="4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U67"/>
  <sheetViews>
    <sheetView tabSelected="1" topLeftCell="C33" zoomScale="70" zoomScaleNormal="70" workbookViewId="0">
      <selection activeCell="N40" sqref="N40"/>
    </sheetView>
  </sheetViews>
  <sheetFormatPr baseColWidth="10" defaultRowHeight="15"/>
  <sheetData>
    <row r="4" spans="2:12" ht="18.75">
      <c r="B4" s="76" t="s">
        <v>11</v>
      </c>
      <c r="C4" s="75" t="s">
        <v>1</v>
      </c>
      <c r="D4" s="75" t="s">
        <v>2</v>
      </c>
      <c r="E4" s="75" t="s">
        <v>3</v>
      </c>
      <c r="F4" s="75" t="s">
        <v>4</v>
      </c>
      <c r="G4" s="75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5" t="s">
        <v>10</v>
      </c>
    </row>
    <row r="5" spans="2:12" ht="18.75">
      <c r="B5" s="109">
        <v>0</v>
      </c>
      <c r="C5" s="9">
        <v>18</v>
      </c>
      <c r="D5" s="9">
        <v>15</v>
      </c>
      <c r="E5" s="9">
        <v>9</v>
      </c>
      <c r="F5" s="9">
        <v>14</v>
      </c>
      <c r="G5" s="9">
        <v>17</v>
      </c>
      <c r="H5" s="9">
        <v>23</v>
      </c>
      <c r="I5" s="9">
        <v>25</v>
      </c>
      <c r="J5" s="9">
        <v>13</v>
      </c>
      <c r="K5" s="9">
        <v>13</v>
      </c>
      <c r="L5" s="9">
        <v>19</v>
      </c>
    </row>
    <row r="6" spans="2:12" ht="18.75">
      <c r="B6" s="75" t="s">
        <v>1</v>
      </c>
      <c r="C6" s="10"/>
      <c r="D6" s="9">
        <v>31</v>
      </c>
      <c r="E6" s="9">
        <v>26</v>
      </c>
      <c r="F6" s="9">
        <v>12</v>
      </c>
      <c r="G6" s="9">
        <v>18</v>
      </c>
      <c r="H6" s="9">
        <v>6</v>
      </c>
      <c r="I6" s="9">
        <v>15</v>
      </c>
      <c r="J6" s="9">
        <v>16</v>
      </c>
      <c r="K6" s="9">
        <v>30</v>
      </c>
      <c r="L6" s="9">
        <v>36</v>
      </c>
    </row>
    <row r="7" spans="2:12" ht="18.75">
      <c r="B7" s="75" t="s">
        <v>2</v>
      </c>
      <c r="C7" s="163"/>
      <c r="D7" s="10"/>
      <c r="E7" s="9">
        <v>19</v>
      </c>
      <c r="F7" s="9">
        <v>22</v>
      </c>
      <c r="G7" s="9">
        <v>9</v>
      </c>
      <c r="H7" s="9">
        <v>38</v>
      </c>
      <c r="I7" s="9">
        <v>32</v>
      </c>
      <c r="J7" s="9">
        <v>18</v>
      </c>
      <c r="K7" s="9">
        <v>6</v>
      </c>
      <c r="L7" s="9">
        <v>16</v>
      </c>
    </row>
    <row r="8" spans="2:12" ht="18.75">
      <c r="B8" s="75" t="s">
        <v>3</v>
      </c>
      <c r="C8" s="163"/>
      <c r="D8" s="163"/>
      <c r="E8" s="10"/>
      <c r="F8" s="9">
        <v>15</v>
      </c>
      <c r="G8" s="9">
        <v>26</v>
      </c>
      <c r="H8" s="9">
        <v>25</v>
      </c>
      <c r="I8" s="9">
        <v>36</v>
      </c>
      <c r="J8" s="9">
        <v>24</v>
      </c>
      <c r="K8" s="9">
        <v>15</v>
      </c>
      <c r="L8" s="9">
        <v>12</v>
      </c>
    </row>
    <row r="9" spans="2:12" ht="18.75">
      <c r="B9" s="75" t="s">
        <v>4</v>
      </c>
      <c r="C9" s="163"/>
      <c r="D9" s="163"/>
      <c r="E9" s="163"/>
      <c r="F9" s="10"/>
      <c r="G9" s="9">
        <v>29</v>
      </c>
      <c r="H9" s="9">
        <v>11</v>
      </c>
      <c r="I9" s="9">
        <v>27</v>
      </c>
      <c r="J9" s="9">
        <v>21</v>
      </c>
      <c r="K9" s="9">
        <v>28</v>
      </c>
      <c r="L9" s="9">
        <v>30</v>
      </c>
    </row>
    <row r="10" spans="2:12" ht="18.75">
      <c r="B10" s="75" t="s">
        <v>5</v>
      </c>
      <c r="C10" s="163"/>
      <c r="D10" s="163"/>
      <c r="E10" s="163"/>
      <c r="F10" s="163"/>
      <c r="G10" s="10"/>
      <c r="H10" s="9">
        <v>21</v>
      </c>
      <c r="I10" s="9">
        <v>22</v>
      </c>
      <c r="J10" s="9">
        <v>12</v>
      </c>
      <c r="K10" s="9">
        <v>17</v>
      </c>
      <c r="L10" s="9">
        <v>28</v>
      </c>
    </row>
    <row r="11" spans="2:12" ht="18.75">
      <c r="B11" s="75" t="s">
        <v>6</v>
      </c>
      <c r="C11" s="163"/>
      <c r="D11" s="163"/>
      <c r="E11" s="163"/>
      <c r="F11" s="163"/>
      <c r="G11" s="163"/>
      <c r="H11" s="10"/>
      <c r="I11" s="9">
        <v>21</v>
      </c>
      <c r="J11" s="9">
        <v>22</v>
      </c>
      <c r="K11" s="9">
        <v>36</v>
      </c>
      <c r="L11" s="9">
        <v>40</v>
      </c>
    </row>
    <row r="12" spans="2:12" ht="18.75">
      <c r="B12" s="75" t="s">
        <v>7</v>
      </c>
      <c r="C12" s="163"/>
      <c r="D12" s="163"/>
      <c r="E12" s="163"/>
      <c r="F12" s="163"/>
      <c r="G12" s="163"/>
      <c r="H12" s="163"/>
      <c r="I12" s="10"/>
      <c r="J12" s="9">
        <v>13</v>
      </c>
      <c r="K12" s="9">
        <v>34</v>
      </c>
      <c r="L12" s="9">
        <v>43</v>
      </c>
    </row>
    <row r="13" spans="2:12" ht="18.75">
      <c r="B13" s="75" t="s">
        <v>8</v>
      </c>
      <c r="C13" s="163"/>
      <c r="D13" s="163"/>
      <c r="E13" s="163"/>
      <c r="F13" s="163"/>
      <c r="G13" s="163"/>
      <c r="H13" s="163"/>
      <c r="I13" s="163"/>
      <c r="J13" s="10"/>
      <c r="K13" s="9">
        <v>21</v>
      </c>
      <c r="L13" s="9">
        <v>28</v>
      </c>
    </row>
    <row r="14" spans="2:12" ht="18.75">
      <c r="B14" s="75" t="s">
        <v>9</v>
      </c>
      <c r="C14" s="163"/>
      <c r="D14" s="163"/>
      <c r="E14" s="163"/>
      <c r="F14" s="163"/>
      <c r="G14" s="163"/>
      <c r="H14" s="163"/>
      <c r="I14" s="163"/>
      <c r="J14" s="163"/>
      <c r="K14" s="10"/>
      <c r="L14" s="9">
        <v>12</v>
      </c>
    </row>
    <row r="15" spans="2:12" ht="18.75">
      <c r="B15" s="75" t="s">
        <v>10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0"/>
    </row>
    <row r="16" spans="2:12">
      <c r="B16" s="1"/>
      <c r="C16" s="98"/>
      <c r="D16" s="98"/>
      <c r="E16" s="98"/>
      <c r="F16" s="98"/>
      <c r="G16" s="3"/>
      <c r="H16" s="3"/>
      <c r="I16" s="4"/>
      <c r="J16" s="4"/>
      <c r="K16" s="4"/>
      <c r="L16" s="4"/>
    </row>
    <row r="17" spans="2:21">
      <c r="B17" s="1"/>
      <c r="C17" s="3"/>
      <c r="D17" s="3"/>
      <c r="E17" s="3"/>
      <c r="F17" s="3"/>
      <c r="G17" s="3"/>
      <c r="H17" s="3"/>
      <c r="I17" s="5"/>
      <c r="J17" s="5"/>
      <c r="K17" s="5"/>
      <c r="L17" s="5"/>
    </row>
    <row r="18" spans="2:21">
      <c r="B18" s="79" t="s">
        <v>0</v>
      </c>
      <c r="C18" s="77" t="s">
        <v>13</v>
      </c>
      <c r="D18" s="78"/>
      <c r="E18" s="78"/>
      <c r="F18" s="78"/>
      <c r="G18" s="78"/>
      <c r="H18" s="78"/>
      <c r="I18" s="5"/>
      <c r="J18" s="5"/>
      <c r="K18" s="5"/>
      <c r="L18" s="5"/>
    </row>
    <row r="19" spans="2:21">
      <c r="B19" s="79" t="s">
        <v>14</v>
      </c>
      <c r="C19" s="77" t="s">
        <v>15</v>
      </c>
      <c r="D19" s="78"/>
      <c r="E19" s="78"/>
      <c r="F19" s="78"/>
      <c r="G19" s="78"/>
      <c r="H19" s="78"/>
      <c r="I19" s="5"/>
      <c r="J19" s="5"/>
      <c r="K19" s="5"/>
      <c r="L19" s="5"/>
    </row>
    <row r="20" spans="2:21" ht="15.75" thickBot="1">
      <c r="I20" s="5"/>
      <c r="J20" s="5"/>
      <c r="K20" s="5"/>
      <c r="L20" s="5"/>
    </row>
    <row r="21" spans="2:21" ht="20.25" thickTop="1" thickBot="1">
      <c r="C21" s="172" t="s">
        <v>0</v>
      </c>
      <c r="D21" s="173"/>
      <c r="E21" s="8"/>
      <c r="F21" s="172" t="s">
        <v>12</v>
      </c>
      <c r="G21" s="173"/>
      <c r="J21" s="83" t="s">
        <v>16</v>
      </c>
      <c r="K21" s="80" t="s">
        <v>17</v>
      </c>
      <c r="L21" s="81"/>
      <c r="M21" s="81"/>
      <c r="N21" s="81"/>
      <c r="O21" s="81"/>
      <c r="P21" s="81"/>
      <c r="Q21" s="81"/>
      <c r="R21" s="81"/>
      <c r="S21" s="78"/>
      <c r="T21" s="78"/>
      <c r="U21" s="82"/>
    </row>
    <row r="22" spans="2:21" ht="19.5" thickTop="1">
      <c r="C22" s="11" t="s">
        <v>30</v>
      </c>
      <c r="D22" s="12">
        <f>C5+D5-D6</f>
        <v>2</v>
      </c>
      <c r="E22" s="8"/>
      <c r="F22" s="13" t="s">
        <v>34</v>
      </c>
      <c r="G22" s="14">
        <v>35</v>
      </c>
      <c r="J22" s="84"/>
      <c r="K22" s="85" t="s">
        <v>18</v>
      </c>
      <c r="L22" s="86"/>
      <c r="M22" s="86"/>
      <c r="N22" s="86"/>
      <c r="O22" s="86"/>
      <c r="P22" s="86"/>
      <c r="Q22" s="86"/>
      <c r="R22" s="86"/>
      <c r="S22" s="87"/>
      <c r="T22" s="87"/>
      <c r="U22" s="88"/>
    </row>
    <row r="23" spans="2:21" ht="19.5" thickBot="1">
      <c r="C23" s="13" t="s">
        <v>31</v>
      </c>
      <c r="D23" s="14">
        <f>C5+E5-E6</f>
        <v>1</v>
      </c>
      <c r="E23" s="8"/>
      <c r="F23" s="13" t="s">
        <v>35</v>
      </c>
      <c r="G23" s="14">
        <v>28</v>
      </c>
    </row>
    <row r="24" spans="2:21" ht="18.75" customHeight="1" thickTop="1" thickBot="1">
      <c r="C24" s="13" t="s">
        <v>32</v>
      </c>
      <c r="D24" s="14">
        <f>C5+F5-F6</f>
        <v>20</v>
      </c>
      <c r="E24" s="8"/>
      <c r="F24" s="23" t="s">
        <v>65</v>
      </c>
      <c r="G24" s="24">
        <v>27</v>
      </c>
      <c r="J24" s="174" t="s">
        <v>16</v>
      </c>
      <c r="K24" s="175"/>
      <c r="L24" s="89" t="s">
        <v>19</v>
      </c>
      <c r="M24" s="90" t="s">
        <v>20</v>
      </c>
      <c r="N24" s="91" t="s">
        <v>21</v>
      </c>
      <c r="O24" s="7"/>
      <c r="P24" s="7"/>
    </row>
    <row r="25" spans="2:21" ht="19.5" thickTop="1">
      <c r="C25" s="13" t="s">
        <v>33</v>
      </c>
      <c r="D25" s="14">
        <f>C5+G5-G6</f>
        <v>17</v>
      </c>
      <c r="E25" s="8"/>
      <c r="F25" s="31" t="s">
        <v>55</v>
      </c>
      <c r="G25" s="32">
        <v>26</v>
      </c>
      <c r="J25" s="44" t="s">
        <v>104</v>
      </c>
      <c r="K25" s="45"/>
      <c r="L25" s="45">
        <v>2</v>
      </c>
      <c r="M25" s="45">
        <v>4.5</v>
      </c>
      <c r="N25" s="46">
        <f>M25/5</f>
        <v>0.9</v>
      </c>
      <c r="O25" s="6"/>
      <c r="P25" s="6"/>
    </row>
    <row r="26" spans="2:21" ht="18.75">
      <c r="C26" s="13" t="s">
        <v>34</v>
      </c>
      <c r="D26" s="14">
        <f>C5+H5-H6</f>
        <v>35</v>
      </c>
      <c r="E26" s="8"/>
      <c r="F26" s="25" t="s">
        <v>69</v>
      </c>
      <c r="G26" s="26">
        <v>25</v>
      </c>
      <c r="J26" s="47" t="s">
        <v>105</v>
      </c>
      <c r="K26" s="48"/>
      <c r="L26" s="48">
        <v>1</v>
      </c>
      <c r="M26" s="49"/>
      <c r="N26" s="50"/>
      <c r="O26" s="6"/>
      <c r="P26" s="6"/>
    </row>
    <row r="27" spans="2:21" ht="18.75">
      <c r="C27" s="13" t="s">
        <v>35</v>
      </c>
      <c r="D27" s="14">
        <f>C5+I5-I6</f>
        <v>28</v>
      </c>
      <c r="E27" s="8"/>
      <c r="F27" s="33" t="s">
        <v>41</v>
      </c>
      <c r="G27" s="34">
        <v>23</v>
      </c>
      <c r="J27" s="47" t="s">
        <v>35</v>
      </c>
      <c r="K27" s="48"/>
      <c r="L27" s="49">
        <v>1</v>
      </c>
      <c r="M27" s="51"/>
      <c r="N27" s="52"/>
      <c r="O27" s="176" t="s">
        <v>22</v>
      </c>
      <c r="P27" s="177"/>
    </row>
    <row r="28" spans="2:21" ht="18.75">
      <c r="C28" s="13" t="s">
        <v>36</v>
      </c>
      <c r="D28" s="14">
        <f>C5+J5-J6</f>
        <v>15</v>
      </c>
      <c r="E28" s="8"/>
      <c r="F28" s="35" t="s">
        <v>45</v>
      </c>
      <c r="G28" s="36">
        <v>22</v>
      </c>
      <c r="J28" s="47" t="s">
        <v>69</v>
      </c>
      <c r="K28" s="48"/>
      <c r="L28" s="48">
        <v>0.5</v>
      </c>
      <c r="M28" s="51"/>
      <c r="N28" s="53"/>
      <c r="O28" s="178"/>
      <c r="P28" s="179"/>
    </row>
    <row r="29" spans="2:21" ht="19.5" thickBot="1">
      <c r="C29" s="13" t="s">
        <v>37</v>
      </c>
      <c r="D29" s="14">
        <f>C5+K5-K6</f>
        <v>1</v>
      </c>
      <c r="E29" s="8"/>
      <c r="F29" s="13" t="s">
        <v>32</v>
      </c>
      <c r="G29" s="14">
        <v>20</v>
      </c>
      <c r="J29" s="47" t="s">
        <v>106</v>
      </c>
      <c r="K29" s="54"/>
      <c r="L29" s="54">
        <v>0</v>
      </c>
      <c r="M29" s="54"/>
      <c r="N29" s="55"/>
      <c r="O29" s="67">
        <v>4.5</v>
      </c>
      <c r="P29" s="68" t="s">
        <v>23</v>
      </c>
    </row>
    <row r="30" spans="2:21" ht="20.25" thickTop="1" thickBot="1">
      <c r="C30" s="13" t="s">
        <v>38</v>
      </c>
      <c r="D30" s="14">
        <f>C5+K5-K6</f>
        <v>1</v>
      </c>
      <c r="E30" s="8"/>
      <c r="F30" s="37" t="s">
        <v>61</v>
      </c>
      <c r="G30" s="38">
        <v>20</v>
      </c>
      <c r="J30" s="180" t="s">
        <v>24</v>
      </c>
      <c r="K30" s="181"/>
      <c r="L30" s="181"/>
      <c r="M30" s="181"/>
      <c r="N30" s="182"/>
      <c r="O30" s="69"/>
      <c r="P30" s="70"/>
    </row>
    <row r="31" spans="2:21" ht="20.25" thickTop="1" thickBot="1">
      <c r="C31" s="15" t="s">
        <v>39</v>
      </c>
      <c r="D31" s="16">
        <f>D5+E5-E7</f>
        <v>5</v>
      </c>
      <c r="E31" s="8"/>
      <c r="F31" s="39" t="s">
        <v>74</v>
      </c>
      <c r="G31" s="38">
        <v>20</v>
      </c>
      <c r="J31" s="56" t="s">
        <v>107</v>
      </c>
      <c r="K31" s="57"/>
      <c r="L31" s="57">
        <v>0.5</v>
      </c>
      <c r="M31" s="57">
        <v>4.5</v>
      </c>
      <c r="N31" s="58">
        <f>M31/5</f>
        <v>0.9</v>
      </c>
      <c r="O31" s="71"/>
      <c r="P31" s="71"/>
      <c r="R31" s="2"/>
    </row>
    <row r="32" spans="2:21" ht="19.5" thickTop="1">
      <c r="C32" s="15" t="s">
        <v>40</v>
      </c>
      <c r="D32" s="16">
        <f>D5+F5-F7</f>
        <v>7</v>
      </c>
      <c r="E32" s="8"/>
      <c r="F32" s="21" t="s">
        <v>60</v>
      </c>
      <c r="G32" s="22">
        <v>19</v>
      </c>
      <c r="J32" s="47" t="s">
        <v>108</v>
      </c>
      <c r="K32" s="48"/>
      <c r="L32" s="49">
        <v>2</v>
      </c>
      <c r="M32" s="59"/>
      <c r="N32" s="60"/>
      <c r="O32" s="183" t="s">
        <v>25</v>
      </c>
      <c r="P32" s="184"/>
      <c r="R32" s="2"/>
    </row>
    <row r="33" spans="3:16" ht="18.75">
      <c r="C33" s="15" t="s">
        <v>41</v>
      </c>
      <c r="D33" s="16">
        <f>D5+G5-G7</f>
        <v>23</v>
      </c>
      <c r="E33" s="8"/>
      <c r="F33" s="37" t="s">
        <v>46</v>
      </c>
      <c r="G33" s="38">
        <v>18</v>
      </c>
      <c r="J33" s="47" t="s">
        <v>46</v>
      </c>
      <c r="K33" s="48"/>
      <c r="L33" s="49">
        <v>2</v>
      </c>
      <c r="M33" s="59"/>
      <c r="N33" s="60"/>
      <c r="O33" s="185"/>
      <c r="P33" s="186"/>
    </row>
    <row r="34" spans="3:16" ht="19.5" thickBot="1">
      <c r="C34" s="15" t="s">
        <v>42</v>
      </c>
      <c r="D34" s="16">
        <f>D5+H5-H7</f>
        <v>0</v>
      </c>
      <c r="E34" s="8"/>
      <c r="F34" s="37" t="s">
        <v>62</v>
      </c>
      <c r="G34" s="38">
        <v>18</v>
      </c>
      <c r="J34" s="47" t="s">
        <v>109</v>
      </c>
      <c r="K34" s="54"/>
      <c r="L34" s="54">
        <v>0</v>
      </c>
      <c r="M34" s="61"/>
      <c r="N34" s="62"/>
      <c r="O34" s="67">
        <v>4.5</v>
      </c>
      <c r="P34" s="68" t="s">
        <v>23</v>
      </c>
    </row>
    <row r="35" spans="3:16" ht="20.25" thickTop="1" thickBot="1">
      <c r="C35" s="15" t="s">
        <v>43</v>
      </c>
      <c r="D35" s="16">
        <f>D5+I5-I7</f>
        <v>8</v>
      </c>
      <c r="E35" s="8"/>
      <c r="F35" s="37" t="s">
        <v>33</v>
      </c>
      <c r="G35" s="38">
        <v>17</v>
      </c>
      <c r="J35" s="187" t="s">
        <v>26</v>
      </c>
      <c r="K35" s="188"/>
      <c r="L35" s="188"/>
      <c r="M35" s="188"/>
      <c r="N35" s="189"/>
      <c r="O35" s="72"/>
      <c r="P35" s="72"/>
    </row>
    <row r="36" spans="3:16" ht="19.5" thickTop="1">
      <c r="C36" s="15" t="s">
        <v>44</v>
      </c>
      <c r="D36" s="16">
        <f>D5+J5-J7</f>
        <v>10</v>
      </c>
      <c r="E36" s="8"/>
      <c r="F36" s="37" t="s">
        <v>53</v>
      </c>
      <c r="G36" s="38">
        <v>16</v>
      </c>
      <c r="J36" s="47" t="s">
        <v>75</v>
      </c>
      <c r="K36" s="48"/>
      <c r="L36" s="49">
        <v>0.5</v>
      </c>
      <c r="M36" s="63">
        <v>4.5</v>
      </c>
      <c r="N36" s="64">
        <f>M36/5</f>
        <v>0.9</v>
      </c>
      <c r="O36" s="190" t="s">
        <v>27</v>
      </c>
      <c r="P36" s="191"/>
    </row>
    <row r="37" spans="3:16" ht="18.75">
      <c r="C37" s="15" t="s">
        <v>45</v>
      </c>
      <c r="D37" s="16">
        <f>D5+K5-K7</f>
        <v>22</v>
      </c>
      <c r="E37" s="8"/>
      <c r="F37" s="37" t="s">
        <v>36</v>
      </c>
      <c r="G37" s="38">
        <v>15</v>
      </c>
      <c r="J37" s="47" t="s">
        <v>47</v>
      </c>
      <c r="K37" s="48"/>
      <c r="L37" s="49">
        <v>4</v>
      </c>
      <c r="M37" s="65"/>
      <c r="N37" s="60"/>
      <c r="O37" s="170"/>
      <c r="P37" s="171"/>
    </row>
    <row r="38" spans="3:16" ht="19.5" thickBot="1">
      <c r="C38" s="15" t="s">
        <v>46</v>
      </c>
      <c r="D38" s="16">
        <f>D5+L5-L7</f>
        <v>18</v>
      </c>
      <c r="E38" s="8"/>
      <c r="F38" s="37" t="s">
        <v>66</v>
      </c>
      <c r="G38" s="38">
        <v>14</v>
      </c>
      <c r="J38" s="47" t="s">
        <v>76</v>
      </c>
      <c r="K38" s="48"/>
      <c r="L38" s="49">
        <v>0</v>
      </c>
      <c r="M38" s="66"/>
      <c r="N38" s="60"/>
      <c r="O38" s="67">
        <v>4.5</v>
      </c>
      <c r="P38" s="68" t="s">
        <v>23</v>
      </c>
    </row>
    <row r="39" spans="3:16" ht="20.25" thickTop="1" thickBot="1">
      <c r="C39" s="17" t="s">
        <v>47</v>
      </c>
      <c r="D39" s="18">
        <f>E5+F5-F8</f>
        <v>8</v>
      </c>
      <c r="E39" s="8"/>
      <c r="F39" s="37" t="s">
        <v>63</v>
      </c>
      <c r="G39" s="38">
        <v>13</v>
      </c>
      <c r="J39" s="164" t="s">
        <v>28</v>
      </c>
      <c r="K39" s="165"/>
      <c r="L39" s="165"/>
      <c r="M39" s="165"/>
      <c r="N39" s="165"/>
      <c r="O39" s="73"/>
      <c r="P39" s="73"/>
    </row>
    <row r="40" spans="3:16" ht="20.25" thickTop="1" thickBot="1">
      <c r="C40" s="17" t="s">
        <v>48</v>
      </c>
      <c r="D40" s="18">
        <f>E5+G5-G8</f>
        <v>0</v>
      </c>
      <c r="E40" s="8"/>
      <c r="F40" s="37" t="s">
        <v>56</v>
      </c>
      <c r="G40" s="38">
        <v>12</v>
      </c>
      <c r="J40" s="110" t="s">
        <v>77</v>
      </c>
      <c r="K40" s="110"/>
      <c r="L40" s="111">
        <v>4</v>
      </c>
      <c r="M40" s="111">
        <v>4</v>
      </c>
      <c r="N40" s="112">
        <f>M40/5</f>
        <v>0.8</v>
      </c>
      <c r="O40" s="166" t="s">
        <v>29</v>
      </c>
      <c r="P40" s="167"/>
    </row>
    <row r="41" spans="3:16" ht="20.25" thickTop="1" thickBot="1">
      <c r="C41" s="17" t="s">
        <v>49</v>
      </c>
      <c r="D41" s="18">
        <f>E5+H5-H8</f>
        <v>7</v>
      </c>
      <c r="E41" s="8"/>
      <c r="F41" s="37" t="s">
        <v>44</v>
      </c>
      <c r="G41" s="38">
        <v>10</v>
      </c>
      <c r="J41" s="110" t="s">
        <v>110</v>
      </c>
      <c r="K41" s="110"/>
      <c r="L41" s="111">
        <v>0</v>
      </c>
      <c r="M41" s="111"/>
      <c r="N41" s="111"/>
      <c r="O41" s="168"/>
      <c r="P41" s="169"/>
    </row>
    <row r="42" spans="3:16" ht="19.5" thickTop="1">
      <c r="C42" s="17" t="s">
        <v>50</v>
      </c>
      <c r="D42" s="18">
        <f>E5+I5-I8</f>
        <v>-2</v>
      </c>
      <c r="E42" s="8"/>
      <c r="F42" s="37" t="s">
        <v>43</v>
      </c>
      <c r="G42" s="38">
        <v>8</v>
      </c>
      <c r="O42" s="162">
        <v>4.5</v>
      </c>
      <c r="P42" s="68" t="s">
        <v>23</v>
      </c>
    </row>
    <row r="43" spans="3:16" ht="18.75">
      <c r="C43" s="17" t="s">
        <v>51</v>
      </c>
      <c r="D43" s="18">
        <f>E5+J5-J8</f>
        <v>-2</v>
      </c>
      <c r="E43" s="8"/>
      <c r="F43" s="37" t="s">
        <v>47</v>
      </c>
      <c r="G43" s="38">
        <v>8</v>
      </c>
      <c r="O43" s="74"/>
      <c r="P43" s="74"/>
    </row>
    <row r="44" spans="3:16" ht="18.75">
      <c r="C44" s="17" t="s">
        <v>52</v>
      </c>
      <c r="D44" s="18">
        <f>E5+I5-I8</f>
        <v>-2</v>
      </c>
      <c r="E44" s="8"/>
      <c r="F44" s="37" t="s">
        <v>64</v>
      </c>
      <c r="G44" s="38">
        <v>8</v>
      </c>
      <c r="O44" s="74"/>
      <c r="P44" s="74"/>
    </row>
    <row r="45" spans="3:16" ht="19.5" customHeight="1">
      <c r="C45" s="17" t="s">
        <v>53</v>
      </c>
      <c r="D45" s="18">
        <f>E5+L5-L8</f>
        <v>16</v>
      </c>
      <c r="E45" s="8"/>
      <c r="F45" s="37" t="s">
        <v>40</v>
      </c>
      <c r="G45" s="38">
        <v>7</v>
      </c>
      <c r="O45" s="74"/>
      <c r="P45" s="74"/>
    </row>
    <row r="46" spans="3:16" ht="18.75" customHeight="1">
      <c r="C46" s="19" t="s">
        <v>54</v>
      </c>
      <c r="D46" s="20">
        <f>F5+G5-G9</f>
        <v>2</v>
      </c>
      <c r="E46" s="8"/>
      <c r="F46" s="37" t="s">
        <v>49</v>
      </c>
      <c r="G46" s="38">
        <v>7</v>
      </c>
    </row>
    <row r="47" spans="3:16" ht="18.75">
      <c r="C47" s="19" t="s">
        <v>55</v>
      </c>
      <c r="D47" s="20">
        <f>F5+H5-H9</f>
        <v>26</v>
      </c>
      <c r="E47" s="8"/>
      <c r="F47" s="37" t="s">
        <v>57</v>
      </c>
      <c r="G47" s="38">
        <v>6</v>
      </c>
    </row>
    <row r="48" spans="3:16" ht="18.75">
      <c r="C48" s="19" t="s">
        <v>56</v>
      </c>
      <c r="D48" s="20">
        <f>F5+I5-I9</f>
        <v>12</v>
      </c>
      <c r="E48" s="8"/>
      <c r="F48" s="37" t="s">
        <v>39</v>
      </c>
      <c r="G48" s="40">
        <v>5</v>
      </c>
    </row>
    <row r="49" spans="3:7" ht="18.75">
      <c r="C49" s="19" t="s">
        <v>57</v>
      </c>
      <c r="D49" s="20">
        <f>F5+J5-J9</f>
        <v>6</v>
      </c>
      <c r="E49" s="8"/>
      <c r="F49" s="37" t="s">
        <v>72</v>
      </c>
      <c r="G49" s="38">
        <v>5</v>
      </c>
    </row>
    <row r="50" spans="3:7" ht="18.75">
      <c r="C50" s="19" t="s">
        <v>58</v>
      </c>
      <c r="D50" s="20">
        <f>F5+K5-K9</f>
        <v>-1</v>
      </c>
      <c r="E50" s="8"/>
      <c r="F50" s="37" t="s">
        <v>73</v>
      </c>
      <c r="G50" s="40">
        <v>4</v>
      </c>
    </row>
    <row r="51" spans="3:7" ht="18.75">
      <c r="C51" s="19" t="s">
        <v>59</v>
      </c>
      <c r="D51" s="20">
        <f>F5+L5-L9</f>
        <v>3</v>
      </c>
      <c r="E51" s="8"/>
      <c r="F51" s="37" t="s">
        <v>70</v>
      </c>
      <c r="G51" s="38">
        <v>4</v>
      </c>
    </row>
    <row r="52" spans="3:7" ht="19.5" thickBot="1">
      <c r="C52" s="21" t="s">
        <v>60</v>
      </c>
      <c r="D52" s="22">
        <f>G5+H5-H10</f>
        <v>19</v>
      </c>
      <c r="E52" s="8"/>
      <c r="F52" s="37" t="s">
        <v>59</v>
      </c>
      <c r="G52" s="38">
        <v>3</v>
      </c>
    </row>
    <row r="53" spans="3:7" ht="19.5" thickTop="1">
      <c r="C53" s="21" t="s">
        <v>61</v>
      </c>
      <c r="D53" s="22">
        <f>G5+I5-I10</f>
        <v>20</v>
      </c>
      <c r="E53" s="8"/>
      <c r="F53" s="41" t="s">
        <v>30</v>
      </c>
      <c r="G53" s="38">
        <v>2</v>
      </c>
    </row>
    <row r="54" spans="3:7" ht="18.75">
      <c r="C54" s="21" t="s">
        <v>62</v>
      </c>
      <c r="D54" s="22">
        <f>G5+J5-J10</f>
        <v>18</v>
      </c>
      <c r="E54" s="8"/>
      <c r="F54" s="37" t="s">
        <v>54</v>
      </c>
      <c r="G54" s="38">
        <v>2</v>
      </c>
    </row>
    <row r="55" spans="3:7" ht="18.75">
      <c r="C55" s="21" t="s">
        <v>63</v>
      </c>
      <c r="D55" s="22">
        <f>G5+K5-K10</f>
        <v>13</v>
      </c>
      <c r="E55" s="8"/>
      <c r="F55" s="37" t="s">
        <v>68</v>
      </c>
      <c r="G55" s="38">
        <v>2</v>
      </c>
    </row>
    <row r="56" spans="3:7" ht="18.75">
      <c r="C56" s="21" t="s">
        <v>64</v>
      </c>
      <c r="D56" s="22">
        <f>G5+L5-L10</f>
        <v>8</v>
      </c>
      <c r="E56" s="8"/>
      <c r="F56" s="37" t="s">
        <v>31</v>
      </c>
      <c r="G56" s="38">
        <v>1</v>
      </c>
    </row>
    <row r="57" spans="3:7" ht="18.75">
      <c r="C57" s="23" t="s">
        <v>65</v>
      </c>
      <c r="D57" s="24">
        <f>H5+I5-I11</f>
        <v>27</v>
      </c>
      <c r="E57" s="8"/>
      <c r="F57" s="37" t="s">
        <v>37</v>
      </c>
      <c r="G57" s="38">
        <v>1</v>
      </c>
    </row>
    <row r="58" spans="3:7" ht="18.75">
      <c r="C58" s="23" t="s">
        <v>66</v>
      </c>
      <c r="D58" s="24">
        <f>H5+J5-J11</f>
        <v>14</v>
      </c>
      <c r="E58" s="8"/>
      <c r="F58" s="37" t="s">
        <v>38</v>
      </c>
      <c r="G58" s="38">
        <v>1</v>
      </c>
    </row>
    <row r="59" spans="3:7" ht="18.75">
      <c r="C59" s="23" t="s">
        <v>67</v>
      </c>
      <c r="D59" s="24">
        <f>H5+K5-K11</f>
        <v>0</v>
      </c>
      <c r="E59" s="8"/>
      <c r="F59" s="37" t="s">
        <v>71</v>
      </c>
      <c r="G59" s="38">
        <v>1</v>
      </c>
    </row>
    <row r="60" spans="3:7" ht="18.75">
      <c r="C60" s="23" t="s">
        <v>68</v>
      </c>
      <c r="D60" s="24">
        <f>H5+L5-L11</f>
        <v>2</v>
      </c>
      <c r="E60" s="8"/>
      <c r="F60" s="37" t="s">
        <v>42</v>
      </c>
      <c r="G60" s="38">
        <v>0</v>
      </c>
    </row>
    <row r="61" spans="3:7" ht="18.75">
      <c r="C61" s="25" t="s">
        <v>69</v>
      </c>
      <c r="D61" s="26">
        <f>I5+J5-J12</f>
        <v>25</v>
      </c>
      <c r="E61" s="8"/>
      <c r="F61" s="37" t="s">
        <v>48</v>
      </c>
      <c r="G61" s="38">
        <v>0</v>
      </c>
    </row>
    <row r="62" spans="3:7" ht="18.75">
      <c r="C62" s="25" t="s">
        <v>70</v>
      </c>
      <c r="D62" s="26">
        <f>I5+K5-K12</f>
        <v>4</v>
      </c>
      <c r="E62" s="8"/>
      <c r="F62" s="37" t="s">
        <v>67</v>
      </c>
      <c r="G62" s="38">
        <v>0</v>
      </c>
    </row>
    <row r="63" spans="3:7" ht="18.75">
      <c r="C63" s="25" t="s">
        <v>71</v>
      </c>
      <c r="D63" s="26">
        <f>I5+L5-L12</f>
        <v>1</v>
      </c>
      <c r="E63" s="8"/>
      <c r="F63" s="37" t="s">
        <v>58</v>
      </c>
      <c r="G63" s="38">
        <v>-1</v>
      </c>
    </row>
    <row r="64" spans="3:7" ht="18.75">
      <c r="C64" s="27" t="s">
        <v>72</v>
      </c>
      <c r="D64" s="28">
        <f>J5+K5-K13</f>
        <v>5</v>
      </c>
      <c r="E64" s="8"/>
      <c r="F64" s="37" t="s">
        <v>50</v>
      </c>
      <c r="G64" s="38">
        <v>-2</v>
      </c>
    </row>
    <row r="65" spans="3:7" ht="18.75">
      <c r="C65" s="27" t="s">
        <v>73</v>
      </c>
      <c r="D65" s="28">
        <f>J5+L5-L13</f>
        <v>4</v>
      </c>
      <c r="E65" s="8"/>
      <c r="F65" s="37" t="s">
        <v>51</v>
      </c>
      <c r="G65" s="38">
        <v>-2</v>
      </c>
    </row>
    <row r="66" spans="3:7" ht="19.5" thickBot="1">
      <c r="C66" s="29" t="s">
        <v>74</v>
      </c>
      <c r="D66" s="30">
        <f>K5+L5-L14</f>
        <v>20</v>
      </c>
      <c r="E66" s="8"/>
      <c r="F66" s="42" t="s">
        <v>52</v>
      </c>
      <c r="G66" s="43">
        <v>-2</v>
      </c>
    </row>
    <row r="67" spans="3:7" ht="15.75" thickTop="1"/>
  </sheetData>
  <mergeCells count="14">
    <mergeCell ref="J39:N39"/>
    <mergeCell ref="O40:P40"/>
    <mergeCell ref="O41:P41"/>
    <mergeCell ref="O37:P37"/>
    <mergeCell ref="C21:D21"/>
    <mergeCell ref="F21:G21"/>
    <mergeCell ref="J24:K24"/>
    <mergeCell ref="O27:P27"/>
    <mergeCell ref="O28:P28"/>
    <mergeCell ref="J30:N30"/>
    <mergeCell ref="O32:P32"/>
    <mergeCell ref="O33:P33"/>
    <mergeCell ref="J35:N35"/>
    <mergeCell ref="O36:P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zoomScale="80" zoomScaleNormal="80" workbookViewId="0">
      <selection activeCell="F3" sqref="F3"/>
    </sheetView>
  </sheetViews>
  <sheetFormatPr baseColWidth="10" defaultRowHeight="15"/>
  <sheetData>
    <row r="1" spans="1:12">
      <c r="A1" s="151" t="s">
        <v>103</v>
      </c>
      <c r="B1" s="152"/>
    </row>
    <row r="2" spans="1:12">
      <c r="A2" s="106"/>
    </row>
    <row r="3" spans="1:12">
      <c r="B3" s="105" t="s">
        <v>102</v>
      </c>
      <c r="C3" s="104"/>
      <c r="E3" s="105" t="s">
        <v>101</v>
      </c>
      <c r="F3" s="104"/>
      <c r="H3" s="148"/>
      <c r="I3" s="149" t="s">
        <v>100</v>
      </c>
      <c r="J3" s="150">
        <v>250</v>
      </c>
      <c r="K3" s="148"/>
    </row>
    <row r="4" spans="1:12">
      <c r="B4" s="103">
        <v>4</v>
      </c>
      <c r="C4" s="102" t="s">
        <v>99</v>
      </c>
      <c r="E4" s="103">
        <v>2</v>
      </c>
      <c r="F4" s="102" t="s">
        <v>99</v>
      </c>
      <c r="H4" s="148"/>
      <c r="I4" s="149" t="s">
        <v>98</v>
      </c>
      <c r="J4" s="150">
        <v>40</v>
      </c>
      <c r="K4" s="148" t="s">
        <v>97</v>
      </c>
    </row>
    <row r="5" spans="1:12">
      <c r="B5" s="95"/>
      <c r="C5" s="94"/>
      <c r="E5" s="95"/>
      <c r="F5" s="94"/>
      <c r="H5" s="148"/>
      <c r="I5" s="149" t="s">
        <v>96</v>
      </c>
      <c r="J5" s="150">
        <v>10</v>
      </c>
      <c r="K5" s="148" t="s">
        <v>94</v>
      </c>
    </row>
    <row r="6" spans="1:12">
      <c r="A6" s="133" t="s">
        <v>22</v>
      </c>
      <c r="B6" s="192"/>
      <c r="C6" s="194"/>
      <c r="D6" s="98"/>
      <c r="E6" s="192" t="s">
        <v>111</v>
      </c>
      <c r="F6" s="194"/>
      <c r="G6" s="107"/>
      <c r="H6" s="148"/>
      <c r="I6" s="149" t="s">
        <v>95</v>
      </c>
      <c r="J6" s="150">
        <v>5</v>
      </c>
      <c r="K6" s="148" t="s">
        <v>94</v>
      </c>
    </row>
    <row r="7" spans="1:12">
      <c r="A7" s="93"/>
      <c r="B7" s="113" t="s">
        <v>79</v>
      </c>
      <c r="C7" s="114">
        <v>70</v>
      </c>
      <c r="D7" s="98"/>
      <c r="E7" s="138" t="s">
        <v>79</v>
      </c>
      <c r="F7" s="139">
        <v>98</v>
      </c>
      <c r="G7" s="108"/>
      <c r="H7" s="149"/>
      <c r="I7" s="149" t="s">
        <v>93</v>
      </c>
      <c r="J7" s="150">
        <v>8</v>
      </c>
      <c r="K7" s="148" t="s">
        <v>92</v>
      </c>
    </row>
    <row r="8" spans="1:12">
      <c r="A8" s="93"/>
      <c r="B8" s="113" t="s">
        <v>82</v>
      </c>
      <c r="C8" s="114">
        <v>4.5</v>
      </c>
      <c r="D8" s="98"/>
      <c r="E8" s="138" t="s">
        <v>82</v>
      </c>
      <c r="F8" s="140">
        <v>9.5</v>
      </c>
    </row>
    <row r="9" spans="1:12">
      <c r="A9" s="93"/>
      <c r="B9" s="113" t="s">
        <v>81</v>
      </c>
      <c r="C9" s="114">
        <v>4</v>
      </c>
      <c r="D9" s="98"/>
      <c r="E9" s="138" t="s">
        <v>81</v>
      </c>
      <c r="F9" s="139">
        <v>7</v>
      </c>
    </row>
    <row r="10" spans="1:12">
      <c r="A10" s="93"/>
      <c r="B10" s="113" t="s">
        <v>78</v>
      </c>
      <c r="C10" s="114">
        <v>40</v>
      </c>
      <c r="D10" s="98"/>
      <c r="E10" s="138" t="s">
        <v>78</v>
      </c>
      <c r="F10" s="141">
        <v>70</v>
      </c>
    </row>
    <row r="11" spans="1:12">
      <c r="A11" s="93"/>
      <c r="B11" s="115"/>
      <c r="C11" s="116"/>
      <c r="D11" s="98"/>
      <c r="E11" s="142"/>
      <c r="F11" s="143"/>
    </row>
    <row r="12" spans="1:12">
      <c r="A12" s="133" t="s">
        <v>25</v>
      </c>
      <c r="B12" s="192"/>
      <c r="C12" s="195"/>
      <c r="D12" s="98"/>
      <c r="E12" s="192" t="s">
        <v>112</v>
      </c>
      <c r="F12" s="195"/>
    </row>
    <row r="13" spans="1:12">
      <c r="A13" s="93"/>
      <c r="B13" s="117" t="s">
        <v>79</v>
      </c>
      <c r="C13" s="118">
        <v>61</v>
      </c>
      <c r="D13" s="98"/>
      <c r="E13" s="144" t="s">
        <v>79</v>
      </c>
      <c r="F13" s="145">
        <v>52</v>
      </c>
    </row>
    <row r="14" spans="1:12">
      <c r="A14" s="93"/>
      <c r="B14" s="117" t="s">
        <v>82</v>
      </c>
      <c r="C14" s="118">
        <v>4.5</v>
      </c>
      <c r="D14" s="98"/>
      <c r="E14" s="144" t="s">
        <v>82</v>
      </c>
      <c r="F14" s="146">
        <v>8</v>
      </c>
    </row>
    <row r="15" spans="1:12">
      <c r="A15" s="93"/>
      <c r="B15" s="117" t="s">
        <v>81</v>
      </c>
      <c r="C15" s="118">
        <v>3</v>
      </c>
      <c r="D15" s="98"/>
      <c r="E15" s="144" t="s">
        <v>81</v>
      </c>
      <c r="F15" s="145">
        <v>3</v>
      </c>
    </row>
    <row r="16" spans="1:12">
      <c r="A16" s="93"/>
      <c r="B16" s="117" t="s">
        <v>78</v>
      </c>
      <c r="C16" s="119">
        <v>30</v>
      </c>
      <c r="D16" s="98"/>
      <c r="E16" s="144" t="s">
        <v>78</v>
      </c>
      <c r="F16" s="147">
        <v>30</v>
      </c>
      <c r="H16" s="153"/>
      <c r="I16" s="154" t="s">
        <v>91</v>
      </c>
      <c r="J16" s="155" t="s">
        <v>90</v>
      </c>
      <c r="K16" s="155" t="s">
        <v>89</v>
      </c>
      <c r="L16" s="82"/>
    </row>
    <row r="17" spans="1:12">
      <c r="A17" s="93"/>
      <c r="B17" s="120"/>
      <c r="C17" s="121"/>
      <c r="D17" s="98"/>
      <c r="E17" s="97"/>
      <c r="F17" s="96"/>
      <c r="H17" s="156"/>
      <c r="I17" s="157" t="s">
        <v>88</v>
      </c>
      <c r="J17" s="158">
        <v>40000</v>
      </c>
      <c r="K17" s="158">
        <v>48000</v>
      </c>
      <c r="L17" s="159" t="s">
        <v>83</v>
      </c>
    </row>
    <row r="18" spans="1:12">
      <c r="A18" s="133" t="s">
        <v>27</v>
      </c>
      <c r="B18" s="192"/>
      <c r="C18" s="193"/>
      <c r="D18" s="98"/>
      <c r="E18" s="95"/>
      <c r="F18" s="94"/>
      <c r="H18" s="156"/>
      <c r="I18" s="157" t="s">
        <v>87</v>
      </c>
      <c r="J18" s="158">
        <v>0.25</v>
      </c>
      <c r="K18" s="158">
        <v>0.31</v>
      </c>
      <c r="L18" s="159" t="s">
        <v>83</v>
      </c>
    </row>
    <row r="19" spans="1:12">
      <c r="A19" s="93"/>
      <c r="B19" s="122" t="s">
        <v>79</v>
      </c>
      <c r="C19" s="123">
        <v>38</v>
      </c>
      <c r="D19" s="98"/>
      <c r="E19" s="95"/>
      <c r="F19" s="94"/>
      <c r="H19" s="156"/>
      <c r="I19" s="157"/>
      <c r="J19" s="159"/>
      <c r="K19" s="159"/>
      <c r="L19" s="159"/>
    </row>
    <row r="20" spans="1:12">
      <c r="A20" s="93"/>
      <c r="B20" s="122" t="s">
        <v>82</v>
      </c>
      <c r="C20" s="123">
        <v>4.5</v>
      </c>
      <c r="D20" s="98"/>
      <c r="E20" s="97"/>
      <c r="F20" s="96"/>
      <c r="H20" s="156"/>
      <c r="I20" s="157" t="s">
        <v>86</v>
      </c>
      <c r="J20" s="158">
        <f>C30*J3</f>
        <v>45750</v>
      </c>
      <c r="K20" s="158">
        <f>F30*J3</f>
        <v>37500</v>
      </c>
      <c r="L20" s="159"/>
    </row>
    <row r="21" spans="1:12">
      <c r="A21" s="93"/>
      <c r="B21" s="122" t="s">
        <v>81</v>
      </c>
      <c r="C21" s="123">
        <v>2</v>
      </c>
      <c r="D21" s="98"/>
      <c r="E21" s="97"/>
      <c r="F21" s="96"/>
      <c r="H21" s="156"/>
      <c r="I21" s="157" t="s">
        <v>85</v>
      </c>
      <c r="J21" s="158">
        <f>J20*J18</f>
        <v>11437.5</v>
      </c>
      <c r="K21" s="158">
        <f>K20*K18</f>
        <v>11625</v>
      </c>
      <c r="L21" s="159" t="s">
        <v>83</v>
      </c>
    </row>
    <row r="22" spans="1:12">
      <c r="A22" s="93"/>
      <c r="B22" s="122" t="s">
        <v>78</v>
      </c>
      <c r="C22" s="124">
        <v>20</v>
      </c>
      <c r="D22" s="98"/>
      <c r="E22" s="97"/>
      <c r="F22" s="96"/>
      <c r="H22" s="101"/>
      <c r="I22" s="100" t="s">
        <v>84</v>
      </c>
      <c r="J22" s="160">
        <f>$J$17+C30*J3*J18</f>
        <v>51437.5</v>
      </c>
      <c r="K22" s="160">
        <f>$K$17+F30*J3*K18</f>
        <v>59625</v>
      </c>
      <c r="L22" s="161" t="s">
        <v>83</v>
      </c>
    </row>
    <row r="23" spans="1:12">
      <c r="A23" s="93"/>
      <c r="B23" s="125"/>
      <c r="C23" s="126"/>
      <c r="D23" s="98"/>
      <c r="E23" s="97"/>
      <c r="F23" s="96"/>
    </row>
    <row r="24" spans="1:12">
      <c r="A24" s="133" t="s">
        <v>29</v>
      </c>
      <c r="B24" s="192"/>
      <c r="C24" s="193"/>
      <c r="D24" s="98"/>
      <c r="E24" s="97"/>
      <c r="F24" s="96"/>
    </row>
    <row r="25" spans="1:12">
      <c r="A25" s="93"/>
      <c r="B25" s="127" t="s">
        <v>79</v>
      </c>
      <c r="C25" s="128">
        <v>13</v>
      </c>
      <c r="D25" s="98"/>
      <c r="E25" s="97"/>
      <c r="F25" s="96"/>
    </row>
    <row r="26" spans="1:12">
      <c r="A26" s="93"/>
      <c r="B26" s="127" t="s">
        <v>82</v>
      </c>
      <c r="C26" s="129">
        <v>4</v>
      </c>
      <c r="D26" s="98"/>
      <c r="E26" s="97"/>
      <c r="F26" s="96"/>
      <c r="L26" s="99"/>
    </row>
    <row r="27" spans="1:12">
      <c r="A27" s="93"/>
      <c r="B27" s="127" t="s">
        <v>81</v>
      </c>
      <c r="C27" s="129">
        <v>1</v>
      </c>
      <c r="D27" s="98"/>
      <c r="E27" s="97"/>
      <c r="F27" s="96"/>
    </row>
    <row r="28" spans="1:12">
      <c r="A28" s="93"/>
      <c r="B28" s="127" t="s">
        <v>78</v>
      </c>
      <c r="C28" s="130">
        <v>10</v>
      </c>
      <c r="D28" s="98"/>
      <c r="E28" s="97"/>
      <c r="F28" s="96"/>
    </row>
    <row r="29" spans="1:12">
      <c r="A29" s="93"/>
      <c r="B29" s="131"/>
      <c r="C29" s="132"/>
      <c r="D29" s="92"/>
      <c r="E29" s="95"/>
      <c r="F29" s="94"/>
    </row>
    <row r="30" spans="1:12">
      <c r="A30" s="133" t="s">
        <v>80</v>
      </c>
      <c r="B30" s="134" t="s">
        <v>79</v>
      </c>
      <c r="C30" s="135">
        <v>183</v>
      </c>
      <c r="D30" s="92"/>
      <c r="E30" s="134" t="s">
        <v>79</v>
      </c>
      <c r="F30" s="135">
        <v>150</v>
      </c>
    </row>
    <row r="31" spans="1:12">
      <c r="B31" s="136" t="s">
        <v>78</v>
      </c>
      <c r="C31" s="137">
        <v>100</v>
      </c>
      <c r="E31" s="136" t="s">
        <v>78</v>
      </c>
      <c r="F31" s="137">
        <v>100</v>
      </c>
    </row>
  </sheetData>
  <mergeCells count="6">
    <mergeCell ref="B18:C18"/>
    <mergeCell ref="B24:C24"/>
    <mergeCell ref="E6:F6"/>
    <mergeCell ref="E12:F12"/>
    <mergeCell ref="B6:C6"/>
    <mergeCell ref="B12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Question3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bledoss</dc:creator>
  <cp:lastModifiedBy>Diallo Moulaye</cp:lastModifiedBy>
  <cp:lastPrinted>2017-01-27T17:16:26Z</cp:lastPrinted>
  <dcterms:created xsi:type="dcterms:W3CDTF">2017-01-26T18:13:23Z</dcterms:created>
  <dcterms:modified xsi:type="dcterms:W3CDTF">2017-01-30T10:37:19Z</dcterms:modified>
</cp:coreProperties>
</file>