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8685" windowHeight="5775"/>
  </bookViews>
  <sheets>
    <sheet name="ALIMAT1" sheetId="1" r:id="rId1"/>
  </sheets>
  <definedNames>
    <definedName name="_Key1">ALIMAT1!$B$72</definedName>
    <definedName name="_Order1">255</definedName>
    <definedName name="_Sort">ALIMAT1!$A$72:$D$79</definedName>
    <definedName name="tableau">ALIMAT1!$A$5:$H$15</definedName>
  </definedNames>
  <calcPr calcId="125725"/>
</workbook>
</file>

<file path=xl/calcChain.xml><?xml version="1.0" encoding="utf-8"?>
<calcChain xmlns="http://schemas.openxmlformats.org/spreadsheetml/2006/main">
  <c r="D7" i="1"/>
  <c r="G7"/>
  <c r="G15" s="1"/>
  <c r="E17" s="1"/>
  <c r="E24" s="1"/>
  <c r="H7"/>
  <c r="H15" s="1"/>
  <c r="F17" s="1"/>
  <c r="F24" s="1"/>
  <c r="D8"/>
  <c r="G8"/>
  <c r="H8"/>
  <c r="D9"/>
  <c r="G9"/>
  <c r="H9"/>
  <c r="D10"/>
  <c r="G10"/>
  <c r="H10"/>
  <c r="D11"/>
  <c r="G11"/>
  <c r="H11"/>
  <c r="D12"/>
  <c r="G12"/>
  <c r="H12"/>
  <c r="D13"/>
  <c r="G13"/>
  <c r="H13"/>
  <c r="D14"/>
  <c r="G14"/>
  <c r="H14"/>
  <c r="B15"/>
  <c r="B19" s="1"/>
  <c r="C15"/>
  <c r="D15" s="1"/>
</calcChain>
</file>

<file path=xl/sharedStrings.xml><?xml version="1.0" encoding="utf-8"?>
<sst xmlns="http://schemas.openxmlformats.org/spreadsheetml/2006/main" count="68" uniqueCount="66">
  <si>
    <t>1/ Localisation de l'entrepôt central</t>
  </si>
  <si>
    <t xml:space="preserve">      STOCK</t>
  </si>
  <si>
    <t>DEPOT</t>
  </si>
  <si>
    <t>Tonnes/An</t>
  </si>
  <si>
    <t xml:space="preserve">  Tonnes</t>
  </si>
  <si>
    <t>Semaines</t>
  </si>
  <si>
    <t xml:space="preserve">   Xi(cm)</t>
  </si>
  <si>
    <t xml:space="preserve">   Yi(cm)</t>
  </si>
  <si>
    <t xml:space="preserve">  Xi* Ti</t>
  </si>
  <si>
    <t xml:space="preserve">   Yi* Ti</t>
  </si>
  <si>
    <t>Marne</t>
  </si>
  <si>
    <t>Lille</t>
  </si>
  <si>
    <t>Nancy</t>
  </si>
  <si>
    <t>Nantes</t>
  </si>
  <si>
    <t>Lyon</t>
  </si>
  <si>
    <t>Toulouse</t>
  </si>
  <si>
    <t>Bordeaux</t>
  </si>
  <si>
    <t>Marseille</t>
  </si>
  <si>
    <t>TOTAL</t>
  </si>
  <si>
    <t>BARYCENTRE PARTIEL</t>
  </si>
  <si>
    <t>Sud d'Auxerre</t>
  </si>
  <si>
    <t xml:space="preserve">Position usine </t>
  </si>
  <si>
    <t xml:space="preserve">Hypothèse </t>
  </si>
  <si>
    <t>Les coûts de livraison entre l'entrepôt central et les dépôts sont</t>
  </si>
  <si>
    <t>fois plus élevés que les coûts de transport usine-entrepôt central</t>
  </si>
  <si>
    <t>BARYCENTRE GLOBAL</t>
  </si>
  <si>
    <t>Nord de Bourges</t>
  </si>
  <si>
    <t xml:space="preserve"> </t>
  </si>
  <si>
    <t>2/ La méthode du barycentre fournit une premiére approximation de la</t>
  </si>
  <si>
    <t>zone (et non de l'endroit exact) dans laquelle on doit localiser l'entrepôt.</t>
  </si>
  <si>
    <t>La valeur exacte obtenu risque en effet de correspondre à des sites "surprenants"</t>
  </si>
  <si>
    <t>comme le centre d'une agglomération, le périphérique, voire une forêt!!!</t>
  </si>
  <si>
    <t xml:space="preserve">De plus l'utilisation des coordonnées des points correspond à un calcul </t>
  </si>
  <si>
    <t>des distances en ligne droite (racine carrée de (Xb-Xa)^2+(Yb-Ya)^2).</t>
  </si>
  <si>
    <t xml:space="preserve">Selon les zones géographiques la distance réelle peut différer sensiblement </t>
  </si>
  <si>
    <t>de la distance en ligne droite (montagne, bord de mer, etc.).</t>
  </si>
  <si>
    <t xml:space="preserve">3/ La localisation de la région déterminée, il s'agit alors de trouver </t>
  </si>
  <si>
    <t>une implantation précise, par exemple dans une zone industrielle existante.</t>
  </si>
  <si>
    <t>D'autres critères vont alors intervenir dans ce choix, comme la</t>
  </si>
  <si>
    <t xml:space="preserve">proximité de grands axes routiers, la fiscalité, les caractéristiques du </t>
  </si>
  <si>
    <t>terrain, son prix, etc.</t>
  </si>
  <si>
    <t>4/ Evolution du stock</t>
  </si>
  <si>
    <t>Dans l'hypothèse d'un site unique, le stock diminuerait fortement:</t>
  </si>
  <si>
    <t>les écarts de demande pour une même référence se compensent</t>
  </si>
  <si>
    <t>d'une région à l'autre, nécessitant un stock de sécurité plus faible.</t>
  </si>
  <si>
    <t xml:space="preserve">L'approvisionnement de l'entrepôt central peut s'effectuer plus </t>
  </si>
  <si>
    <t>fréquemment, par camion complet, qu'au niveau de chaque région.</t>
  </si>
  <si>
    <t>5/ Fonctions de coût concernées</t>
  </si>
  <si>
    <t>Nouvelle structure</t>
  </si>
  <si>
    <t xml:space="preserve">Transport </t>
  </si>
  <si>
    <t xml:space="preserve"> Usine-Entrepôt central</t>
  </si>
  <si>
    <t xml:space="preserve"> Entrepôt central-clients</t>
  </si>
  <si>
    <t>augmente</t>
  </si>
  <si>
    <t>Stock</t>
  </si>
  <si>
    <t>Entrepôt central</t>
  </si>
  <si>
    <t>diminue</t>
  </si>
  <si>
    <t>Entreposage Entrepôt central</t>
  </si>
  <si>
    <t>Traitement des commandes</t>
  </si>
  <si>
    <t>(voir livre page 372-373)</t>
  </si>
  <si>
    <t>6/ Avantages à la centralisation</t>
  </si>
  <si>
    <t xml:space="preserve">Réduction de l'ensemble du stock, </t>
  </si>
  <si>
    <t>Coût global de distribution plus faible</t>
  </si>
  <si>
    <t>Réduction d'effectifs (passage de huit dépôts à un)</t>
  </si>
  <si>
    <t>Possibilité d'être en Jat avec l'usine</t>
  </si>
  <si>
    <t>Meilleure visibilité du système</t>
  </si>
  <si>
    <t>Corrigé ALIMAT</t>
  </si>
</sst>
</file>

<file path=xl/styles.xml><?xml version="1.0" encoding="utf-8"?>
<styleSheet xmlns="http://schemas.openxmlformats.org/spreadsheetml/2006/main">
  <numFmts count="1">
    <numFmt numFmtId="172" formatCode="0.0"/>
  </numFmts>
  <fonts count="3">
    <font>
      <sz val="10"/>
      <name val="Helv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NumberFormat="1" applyFont="1" applyFill="1" applyAlignment="1">
      <alignment horizontal="left"/>
    </xf>
    <xf numFmtId="0" fontId="1" fillId="0" borderId="0" xfId="0" applyFont="1"/>
    <xf numFmtId="0" fontId="2" fillId="0" borderId="0" xfId="0" applyNumberFormat="1" applyFont="1" applyAlignment="1">
      <alignment horizontal="left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left"/>
    </xf>
    <xf numFmtId="0" fontId="1" fillId="0" borderId="0" xfId="0" applyNumberFormat="1" applyFont="1"/>
    <xf numFmtId="172" fontId="1" fillId="0" borderId="0" xfId="0" applyNumberFormat="1" applyFont="1"/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/>
    </xf>
    <xf numFmtId="0" fontId="1" fillId="0" borderId="10" xfId="0" applyNumberFormat="1" applyFont="1" applyBorder="1"/>
    <xf numFmtId="172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 applyAlignment="1">
      <alignment horizontal="left"/>
    </xf>
    <xf numFmtId="172" fontId="1" fillId="0" borderId="10" xfId="0" applyNumberFormat="1" applyFont="1" applyBorder="1" applyAlignment="1">
      <alignment horizontal="left"/>
    </xf>
    <xf numFmtId="172" fontId="1" fillId="0" borderId="11" xfId="0" applyNumberFormat="1" applyFont="1" applyBorder="1"/>
    <xf numFmtId="0" fontId="1" fillId="0" borderId="12" xfId="0" applyNumberFormat="1" applyFont="1" applyBorder="1"/>
    <xf numFmtId="0" fontId="1" fillId="0" borderId="1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showGridLines="0" tabSelected="1" workbookViewId="0">
      <selection activeCell="D19" sqref="D19"/>
    </sheetView>
  </sheetViews>
  <sheetFormatPr baseColWidth="10" defaultColWidth="8.7109375" defaultRowHeight="12.75"/>
  <cols>
    <col min="1" max="1" width="18.28515625" style="2" customWidth="1"/>
    <col min="2" max="2" width="10.85546875" style="2" customWidth="1"/>
    <col min="3" max="3" width="8.7109375" style="2" customWidth="1"/>
    <col min="4" max="4" width="9.42578125" style="2" customWidth="1"/>
    <col min="5" max="16384" width="8.7109375" style="2"/>
  </cols>
  <sheetData>
    <row r="1" spans="1:8">
      <c r="A1" s="1" t="s">
        <v>65</v>
      </c>
    </row>
    <row r="3" spans="1:8">
      <c r="A3" s="3" t="s">
        <v>0</v>
      </c>
    </row>
    <row r="5" spans="1:8">
      <c r="A5" s="4"/>
      <c r="B5" s="5"/>
      <c r="C5" s="6" t="s">
        <v>1</v>
      </c>
      <c r="D5" s="5"/>
      <c r="E5" s="5"/>
      <c r="F5" s="5"/>
      <c r="G5" s="5"/>
      <c r="H5" s="7"/>
    </row>
    <row r="6" spans="1:8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</row>
    <row r="7" spans="1:8">
      <c r="A7" s="12" t="s">
        <v>10</v>
      </c>
      <c r="B7" s="13">
        <v>2500</v>
      </c>
      <c r="C7" s="13">
        <v>200</v>
      </c>
      <c r="D7" s="14">
        <f t="shared" ref="D7:D15" si="0">C7*52/B7</f>
        <v>4.16</v>
      </c>
      <c r="E7" s="13">
        <v>11.5</v>
      </c>
      <c r="F7" s="13">
        <v>16</v>
      </c>
      <c r="G7" s="13">
        <f t="shared" ref="G7:G14" si="1">E7*B7</f>
        <v>28750</v>
      </c>
      <c r="H7" s="15">
        <f t="shared" ref="H7:H14" si="2">F7*B7</f>
        <v>40000</v>
      </c>
    </row>
    <row r="8" spans="1:8">
      <c r="A8" s="12" t="s">
        <v>11</v>
      </c>
      <c r="B8" s="13">
        <v>1000</v>
      </c>
      <c r="C8" s="13">
        <v>100</v>
      </c>
      <c r="D8" s="14">
        <f t="shared" si="0"/>
        <v>5.2</v>
      </c>
      <c r="E8" s="13">
        <v>11.7</v>
      </c>
      <c r="F8" s="13">
        <v>20.9</v>
      </c>
      <c r="G8" s="13">
        <f t="shared" si="1"/>
        <v>11700</v>
      </c>
      <c r="H8" s="15">
        <f t="shared" si="2"/>
        <v>20900</v>
      </c>
    </row>
    <row r="9" spans="1:8">
      <c r="A9" s="12" t="s">
        <v>12</v>
      </c>
      <c r="B9" s="13">
        <v>600</v>
      </c>
      <c r="C9" s="13">
        <v>90</v>
      </c>
      <c r="D9" s="14">
        <f t="shared" si="0"/>
        <v>7.8</v>
      </c>
      <c r="E9" s="13">
        <v>16.3</v>
      </c>
      <c r="F9" s="13">
        <v>16.600000000000001</v>
      </c>
      <c r="G9" s="13">
        <f t="shared" si="1"/>
        <v>9780</v>
      </c>
      <c r="H9" s="15">
        <f t="shared" si="2"/>
        <v>9960</v>
      </c>
    </row>
    <row r="10" spans="1:8">
      <c r="A10" s="12" t="s">
        <v>13</v>
      </c>
      <c r="B10" s="13">
        <v>300</v>
      </c>
      <c r="C10" s="13">
        <v>60</v>
      </c>
      <c r="D10" s="14">
        <f t="shared" si="0"/>
        <v>10.4</v>
      </c>
      <c r="E10" s="13">
        <v>4.5999999999999996</v>
      </c>
      <c r="F10" s="13">
        <v>13.1</v>
      </c>
      <c r="G10" s="13">
        <f t="shared" si="1"/>
        <v>1380</v>
      </c>
      <c r="H10" s="15">
        <f t="shared" si="2"/>
        <v>3930</v>
      </c>
    </row>
    <row r="11" spans="1:8">
      <c r="A11" s="12" t="s">
        <v>14</v>
      </c>
      <c r="B11" s="13">
        <v>1300</v>
      </c>
      <c r="C11" s="13">
        <v>110</v>
      </c>
      <c r="D11" s="14">
        <f t="shared" si="0"/>
        <v>4.4000000000000004</v>
      </c>
      <c r="E11" s="13">
        <v>14.5</v>
      </c>
      <c r="F11" s="13">
        <v>9.8000000000000007</v>
      </c>
      <c r="G11" s="13">
        <f t="shared" si="1"/>
        <v>18850</v>
      </c>
      <c r="H11" s="15">
        <f t="shared" si="2"/>
        <v>12740.000000000002</v>
      </c>
    </row>
    <row r="12" spans="1:8">
      <c r="A12" s="12" t="s">
        <v>15</v>
      </c>
      <c r="B12" s="13">
        <v>200</v>
      </c>
      <c r="C12" s="13">
        <v>60</v>
      </c>
      <c r="D12" s="14">
        <f t="shared" si="0"/>
        <v>15.6</v>
      </c>
      <c r="E12" s="13">
        <v>9.1</v>
      </c>
      <c r="F12" s="13">
        <v>4.7</v>
      </c>
      <c r="G12" s="13">
        <f t="shared" si="1"/>
        <v>1820</v>
      </c>
      <c r="H12" s="15">
        <f t="shared" si="2"/>
        <v>940</v>
      </c>
    </row>
    <row r="13" spans="1:8">
      <c r="A13" s="12" t="s">
        <v>16</v>
      </c>
      <c r="B13" s="13">
        <v>300</v>
      </c>
      <c r="C13" s="13">
        <v>70</v>
      </c>
      <c r="D13" s="14">
        <f t="shared" si="0"/>
        <v>12.133333333333333</v>
      </c>
      <c r="E13" s="13">
        <v>6</v>
      </c>
      <c r="F13" s="13">
        <v>7.8</v>
      </c>
      <c r="G13" s="13">
        <f t="shared" si="1"/>
        <v>1800</v>
      </c>
      <c r="H13" s="15">
        <f t="shared" si="2"/>
        <v>2340</v>
      </c>
    </row>
    <row r="14" spans="1:8">
      <c r="A14" s="12" t="s">
        <v>17</v>
      </c>
      <c r="B14" s="13">
        <v>500</v>
      </c>
      <c r="C14" s="13">
        <v>80</v>
      </c>
      <c r="D14" s="14">
        <f t="shared" si="0"/>
        <v>8.32</v>
      </c>
      <c r="E14" s="13">
        <v>15.7</v>
      </c>
      <c r="F14" s="13">
        <v>4.8</v>
      </c>
      <c r="G14" s="13">
        <f t="shared" si="1"/>
        <v>7850</v>
      </c>
      <c r="H14" s="15">
        <f t="shared" si="2"/>
        <v>2400</v>
      </c>
    </row>
    <row r="15" spans="1:8">
      <c r="A15" s="16" t="s">
        <v>18</v>
      </c>
      <c r="B15" s="17">
        <f>SUM(B7:B14)</f>
        <v>6700</v>
      </c>
      <c r="C15" s="17">
        <f>SUM(C7:C14)</f>
        <v>770</v>
      </c>
      <c r="D15" s="18">
        <f t="shared" si="0"/>
        <v>5.9761194029850744</v>
      </c>
      <c r="E15" s="17"/>
      <c r="F15" s="17"/>
      <c r="G15" s="17">
        <f>SUM(G7:G14)</f>
        <v>81930</v>
      </c>
      <c r="H15" s="19">
        <f>SUM(H7:H14)</f>
        <v>93210</v>
      </c>
    </row>
    <row r="17" spans="1:8">
      <c r="B17" s="20" t="s">
        <v>19</v>
      </c>
      <c r="C17" s="17"/>
      <c r="D17" s="17"/>
      <c r="E17" s="18">
        <f>G15/B15</f>
        <v>12.228358208955225</v>
      </c>
      <c r="F17" s="18">
        <f>H15/B15</f>
        <v>13.911940298507462</v>
      </c>
      <c r="G17" s="21" t="s">
        <v>20</v>
      </c>
      <c r="H17" s="22"/>
    </row>
    <row r="19" spans="1:8">
      <c r="B19" s="23">
        <f>B15</f>
        <v>6700</v>
      </c>
      <c r="C19" s="24" t="s">
        <v>21</v>
      </c>
      <c r="D19" s="17"/>
      <c r="E19" s="17">
        <v>8.1</v>
      </c>
      <c r="F19" s="19">
        <v>13.1</v>
      </c>
    </row>
    <row r="21" spans="1:8">
      <c r="A21" s="3" t="s">
        <v>22</v>
      </c>
      <c r="C21" s="25" t="s">
        <v>23</v>
      </c>
    </row>
    <row r="22" spans="1:8">
      <c r="A22" s="25"/>
      <c r="B22" s="13">
        <v>2</v>
      </c>
      <c r="C22" s="25" t="s">
        <v>24</v>
      </c>
      <c r="E22" s="25"/>
    </row>
    <row r="24" spans="1:8">
      <c r="A24" s="25"/>
      <c r="B24" s="23" t="s">
        <v>25</v>
      </c>
      <c r="C24" s="17"/>
      <c r="D24" s="17"/>
      <c r="E24" s="18">
        <f>(B22*E17+E19)/(1+B22)</f>
        <v>10.852238805970151</v>
      </c>
      <c r="F24" s="18">
        <f>(B22*F17+F19)/(1+B22)</f>
        <v>13.641293532338308</v>
      </c>
      <c r="G24" s="21" t="s">
        <v>26</v>
      </c>
      <c r="H24" s="22"/>
    </row>
    <row r="25" spans="1:8">
      <c r="F25" s="25" t="s">
        <v>27</v>
      </c>
    </row>
    <row r="26" spans="1:8">
      <c r="A26" s="25" t="s">
        <v>28</v>
      </c>
    </row>
    <row r="27" spans="1:8">
      <c r="A27" s="25" t="s">
        <v>29</v>
      </c>
    </row>
    <row r="28" spans="1:8">
      <c r="A28" s="25" t="s">
        <v>30</v>
      </c>
    </row>
    <row r="29" spans="1:8">
      <c r="A29" s="25" t="s">
        <v>31</v>
      </c>
    </row>
    <row r="30" spans="1:8">
      <c r="A30" s="25" t="s">
        <v>32</v>
      </c>
    </row>
    <row r="31" spans="1:8">
      <c r="A31" s="25" t="s">
        <v>33</v>
      </c>
    </row>
    <row r="32" spans="1:8">
      <c r="A32" s="25" t="s">
        <v>34</v>
      </c>
    </row>
    <row r="33" spans="1:1">
      <c r="A33" s="25" t="s">
        <v>35</v>
      </c>
    </row>
    <row r="35" spans="1:1">
      <c r="A35" s="25" t="s">
        <v>36</v>
      </c>
    </row>
    <row r="36" spans="1:1">
      <c r="A36" s="25" t="s">
        <v>37</v>
      </c>
    </row>
    <row r="37" spans="1:1">
      <c r="A37" s="25" t="s">
        <v>38</v>
      </c>
    </row>
    <row r="38" spans="1:1">
      <c r="A38" s="25" t="s">
        <v>39</v>
      </c>
    </row>
    <row r="39" spans="1:1">
      <c r="A39" s="25" t="s">
        <v>40</v>
      </c>
    </row>
    <row r="41" spans="1:1">
      <c r="A41" s="3" t="s">
        <v>41</v>
      </c>
    </row>
    <row r="43" spans="1:1">
      <c r="A43" s="25" t="s">
        <v>42</v>
      </c>
    </row>
    <row r="44" spans="1:1">
      <c r="A44" s="25" t="s">
        <v>43</v>
      </c>
    </row>
    <row r="45" spans="1:1">
      <c r="A45" s="25" t="s">
        <v>44</v>
      </c>
    </row>
    <row r="47" spans="1:1">
      <c r="A47" s="25" t="s">
        <v>45</v>
      </c>
    </row>
    <row r="48" spans="1:1">
      <c r="A48" s="25" t="s">
        <v>46</v>
      </c>
    </row>
    <row r="50" spans="1:6">
      <c r="A50" s="3" t="s">
        <v>47</v>
      </c>
    </row>
    <row r="51" spans="1:6">
      <c r="F51" s="25" t="s">
        <v>48</v>
      </c>
    </row>
    <row r="52" spans="1:6">
      <c r="B52" s="25" t="s">
        <v>49</v>
      </c>
      <c r="C52" s="25" t="s">
        <v>50</v>
      </c>
    </row>
    <row r="53" spans="1:6">
      <c r="C53" s="25" t="s">
        <v>51</v>
      </c>
      <c r="F53" s="25" t="s">
        <v>52</v>
      </c>
    </row>
    <row r="54" spans="1:6">
      <c r="B54" s="25" t="s">
        <v>53</v>
      </c>
      <c r="C54" s="25" t="s">
        <v>54</v>
      </c>
      <c r="F54" s="25" t="s">
        <v>55</v>
      </c>
    </row>
    <row r="55" spans="1:6">
      <c r="B55" s="25" t="s">
        <v>56</v>
      </c>
      <c r="F55" s="25" t="s">
        <v>55</v>
      </c>
    </row>
    <row r="56" spans="1:6">
      <c r="B56" s="25" t="s">
        <v>57</v>
      </c>
      <c r="F56" s="25" t="s">
        <v>55</v>
      </c>
    </row>
    <row r="58" spans="1:6">
      <c r="B58" s="25" t="s">
        <v>58</v>
      </c>
    </row>
    <row r="60" spans="1:6">
      <c r="A60" s="3" t="s">
        <v>59</v>
      </c>
    </row>
    <row r="62" spans="1:6">
      <c r="B62" s="25" t="s">
        <v>60</v>
      </c>
    </row>
    <row r="63" spans="1:6">
      <c r="B63" s="25" t="s">
        <v>61</v>
      </c>
    </row>
    <row r="64" spans="1:6">
      <c r="B64" s="25" t="s">
        <v>62</v>
      </c>
    </row>
    <row r="65" spans="2:6">
      <c r="B65" s="25" t="s">
        <v>63</v>
      </c>
    </row>
    <row r="66" spans="2:6">
      <c r="B66" s="25" t="s">
        <v>64</v>
      </c>
    </row>
    <row r="72" spans="2:6">
      <c r="D72" s="14"/>
      <c r="E72" s="14"/>
      <c r="F72" s="14"/>
    </row>
    <row r="73" spans="2:6">
      <c r="D73" s="14"/>
      <c r="E73" s="14"/>
      <c r="F73" s="14"/>
    </row>
    <row r="74" spans="2:6">
      <c r="D74" s="14"/>
      <c r="E74" s="14"/>
      <c r="F74" s="14"/>
    </row>
    <row r="75" spans="2:6">
      <c r="D75" s="14"/>
      <c r="E75" s="14"/>
      <c r="F75" s="14"/>
    </row>
    <row r="76" spans="2:6">
      <c r="D76" s="14"/>
      <c r="E76" s="14"/>
      <c r="F76" s="14"/>
    </row>
    <row r="77" spans="2:6">
      <c r="D77" s="14"/>
      <c r="E77" s="14"/>
      <c r="F77" s="14"/>
    </row>
    <row r="78" spans="2:6">
      <c r="D78" s="14"/>
      <c r="E78" s="14"/>
      <c r="F78" s="14"/>
    </row>
    <row r="79" spans="2:6">
      <c r="D79" s="14"/>
      <c r="E79" s="14"/>
      <c r="F79" s="14"/>
    </row>
    <row r="80" spans="2:6">
      <c r="D80" s="14"/>
    </row>
    <row r="81" spans="4:4">
      <c r="D81" s="14"/>
    </row>
  </sheetData>
  <phoneticPr fontId="0" type="noConversion"/>
  <printOptions gridLinesSet="0"/>
  <pageMargins left="0.78740157480314998" right="0.78740157480314998" top="0.98425196850393704" bottom="0.98425196850393704" header="0.4921259845" footer="0.4921259845"/>
  <pageSetup paperSize="9" orientation="landscape" horizontalDpi="300" verticalDpi="300" r:id="rId1"/>
  <headerFooter alignWithMargins="0">
    <oddHeader>&amp;F</oddHeader>
    <oddFooter>Page &amp;P</oddFooter>
  </headerFooter>
  <rowBreaks count="1" manualBreakCount="1">
    <brk id="4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ALIMAT1</vt:lpstr>
      <vt:lpstr>_Key1</vt:lpstr>
      <vt:lpstr>_Sort</vt:lpstr>
      <vt:lpstr>tableau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2004-05-07T11:20:17Z</dcterms:created>
  <dcterms:modified xsi:type="dcterms:W3CDTF">2016-02-01T10:04:10Z</dcterms:modified>
</cp:coreProperties>
</file>