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090" windowHeight="5985"/>
  </bookViews>
  <sheets>
    <sheet name="DUPONT_C" sheetId="1" r:id="rId1"/>
  </sheets>
  <calcPr calcId="125725"/>
</workbook>
</file>

<file path=xl/calcChain.xml><?xml version="1.0" encoding="utf-8"?>
<calcChain xmlns="http://schemas.openxmlformats.org/spreadsheetml/2006/main">
  <c r="C15" i="1"/>
  <c r="C16" s="1"/>
  <c r="D15"/>
  <c r="D16" s="1"/>
  <c r="E15"/>
  <c r="C17"/>
  <c r="C20" s="1"/>
  <c r="C18"/>
  <c r="D18" l="1"/>
  <c r="D17"/>
  <c r="D20" l="1"/>
</calcChain>
</file>

<file path=xl/sharedStrings.xml><?xml version="1.0" encoding="utf-8"?>
<sst xmlns="http://schemas.openxmlformats.org/spreadsheetml/2006/main" count="27" uniqueCount="24">
  <si>
    <t>Demande annuelle</t>
  </si>
  <si>
    <t>Prix de base</t>
  </si>
  <si>
    <t>Coût de passation de commande</t>
  </si>
  <si>
    <t>Taux de détention</t>
  </si>
  <si>
    <t>Seuil 1</t>
  </si>
  <si>
    <t>Prix &gt; seuil 1</t>
  </si>
  <si>
    <t>Seuil 2</t>
  </si>
  <si>
    <t>Prix &gt; seuil 2</t>
  </si>
  <si>
    <t>Contrat 2</t>
  </si>
  <si>
    <t>Contrat 3</t>
  </si>
  <si>
    <t>Contrat 1</t>
  </si>
  <si>
    <t>Quantité économique</t>
  </si>
  <si>
    <t>Coût de gestion du stock</t>
  </si>
  <si>
    <t>Coût d'achat</t>
  </si>
  <si>
    <t>Somme forfaitaire</t>
  </si>
  <si>
    <t>Total</t>
  </si>
  <si>
    <t>€</t>
  </si>
  <si>
    <t>Corrigé DUPONT S.A.</t>
  </si>
  <si>
    <t>Rabais incrémentaux</t>
  </si>
  <si>
    <t>Nombre de commandes</t>
  </si>
  <si>
    <t>Impossible : on n'atteint pas le seuil</t>
  </si>
  <si>
    <t>Le contrat 2 conduit à un coût légèrement inférieur</t>
  </si>
  <si>
    <t>mais il oblige à commander plus d'un an de consommation</t>
  </si>
  <si>
    <t>Pour un produit à forte obsolescence, ce n'est pas raisonnable…</t>
  </si>
</sst>
</file>

<file path=xl/styles.xml><?xml version="1.0" encoding="utf-8"?>
<styleSheet xmlns="http://schemas.openxmlformats.org/spreadsheetml/2006/main">
  <fonts count="3">
    <font>
      <sz val="10"/>
      <name val="Helv"/>
    </font>
    <font>
      <b/>
      <sz val="10"/>
      <name val="Helv"/>
    </font>
    <font>
      <b/>
      <sz val="10"/>
      <color indexed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1" fillId="0" borderId="1" xfId="0" applyNumberFormat="1" applyFont="1" applyBorder="1"/>
    <xf numFmtId="0" fontId="1" fillId="2" borderId="0" xfId="0" applyNumberFormat="1" applyFont="1" applyFill="1"/>
    <xf numFmtId="0" fontId="0" fillId="2" borderId="0" xfId="0" applyFill="1"/>
    <xf numFmtId="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/>
  </sheetViews>
  <sheetFormatPr baseColWidth="10" defaultRowHeight="12.75"/>
  <sheetData>
    <row r="1" spans="1:7">
      <c r="A1" s="10" t="s">
        <v>17</v>
      </c>
      <c r="B1" s="11"/>
    </row>
    <row r="5" spans="1:7">
      <c r="A5" s="1" t="s">
        <v>0</v>
      </c>
      <c r="D5" s="12">
        <v>1600</v>
      </c>
    </row>
    <row r="6" spans="1:7">
      <c r="A6" s="1" t="s">
        <v>1</v>
      </c>
      <c r="D6" s="12">
        <v>16</v>
      </c>
      <c r="E6" t="s">
        <v>16</v>
      </c>
    </row>
    <row r="7" spans="1:7">
      <c r="A7" s="1" t="s">
        <v>2</v>
      </c>
      <c r="D7" s="12">
        <v>25</v>
      </c>
      <c r="E7" t="s">
        <v>16</v>
      </c>
    </row>
    <row r="8" spans="1:7">
      <c r="A8" s="1" t="s">
        <v>3</v>
      </c>
      <c r="D8" s="13">
        <v>0.5</v>
      </c>
    </row>
    <row r="10" spans="1:7">
      <c r="B10" s="17" t="s">
        <v>4</v>
      </c>
      <c r="C10" s="17" t="s">
        <v>5</v>
      </c>
      <c r="D10" s="17" t="s">
        <v>6</v>
      </c>
      <c r="E10" s="17" t="s">
        <v>7</v>
      </c>
      <c r="G10" s="14" t="s">
        <v>18</v>
      </c>
    </row>
    <row r="11" spans="1:7">
      <c r="A11" s="2" t="s">
        <v>8</v>
      </c>
      <c r="B11" s="3">
        <v>500</v>
      </c>
      <c r="C11" s="3">
        <v>8</v>
      </c>
      <c r="D11" s="3"/>
      <c r="E11" s="3"/>
    </row>
    <row r="12" spans="1:7">
      <c r="A12" s="2" t="s">
        <v>9</v>
      </c>
      <c r="B12" s="3">
        <v>500</v>
      </c>
      <c r="C12" s="3">
        <v>8</v>
      </c>
      <c r="D12" s="3">
        <v>4000</v>
      </c>
      <c r="E12" s="3">
        <v>6</v>
      </c>
    </row>
    <row r="14" spans="1:7">
      <c r="C14" s="4" t="s">
        <v>10</v>
      </c>
      <c r="D14" s="5" t="s">
        <v>8</v>
      </c>
      <c r="E14" s="6" t="s">
        <v>9</v>
      </c>
    </row>
    <row r="15" spans="1:7">
      <c r="A15" s="2" t="s">
        <v>11</v>
      </c>
      <c r="B15" s="2"/>
      <c r="C15" s="3">
        <f>SQRT(2*$D$5*D7/(D6*D8))</f>
        <v>100</v>
      </c>
      <c r="D15" s="15">
        <f>SQRT(2*D5*((D7+((B11-1)*(D6-C11)))/(C11*D8)))</f>
        <v>1792.6516672237246</v>
      </c>
      <c r="E15" s="15">
        <f>SQRT(2*D5*(D7+(B12-1)*(D6-C12)+(D12-1)*(C12-E12))/(E12*D8))</f>
        <v>3579.9441336423115</v>
      </c>
      <c r="G15" s="14" t="s">
        <v>20</v>
      </c>
    </row>
    <row r="16" spans="1:7">
      <c r="A16" s="2" t="s">
        <v>19</v>
      </c>
      <c r="B16" s="2"/>
      <c r="C16" s="16">
        <f>$D$5/C15</f>
        <v>16</v>
      </c>
      <c r="D16" s="16">
        <f>$D$5/D15</f>
        <v>0.89253257018856103</v>
      </c>
      <c r="E16" s="3"/>
    </row>
    <row r="17" spans="1:5">
      <c r="A17" s="2" t="s">
        <v>12</v>
      </c>
      <c r="B17" s="2"/>
      <c r="C17" s="3">
        <f>SQRT(2*$D$5*D7*D6*D8)</f>
        <v>800</v>
      </c>
      <c r="D17" s="15">
        <f>D16*D7+(B11*D6+(D15-B11)*C11)/2</f>
        <v>9192.9199831496135</v>
      </c>
      <c r="E17" s="3"/>
    </row>
    <row r="18" spans="1:5">
      <c r="A18" s="7" t="s">
        <v>13</v>
      </c>
      <c r="B18" s="8"/>
      <c r="C18" s="3">
        <f>$D$5*$D$6</f>
        <v>25600</v>
      </c>
      <c r="D18" s="15">
        <f>D16*(B11*D6+(D15-B11)*C11)</f>
        <v>16370.130280754245</v>
      </c>
      <c r="E18" s="3"/>
    </row>
    <row r="19" spans="1:5">
      <c r="A19" s="2" t="s">
        <v>14</v>
      </c>
      <c r="B19" s="2"/>
      <c r="C19" s="3">
        <v>0</v>
      </c>
      <c r="D19" s="3">
        <v>500</v>
      </c>
      <c r="E19" s="3">
        <v>1000</v>
      </c>
    </row>
    <row r="20" spans="1:5">
      <c r="B20" s="9" t="s">
        <v>15</v>
      </c>
      <c r="C20" s="18">
        <f>SUM(C17:C19)</f>
        <v>26400</v>
      </c>
      <c r="D20" s="19">
        <f>SUM(D17:D19)</f>
        <v>26063.05026390386</v>
      </c>
      <c r="E20" s="15"/>
    </row>
    <row r="22" spans="1:5">
      <c r="D22" t="s">
        <v>21</v>
      </c>
    </row>
    <row r="23" spans="1:5">
      <c r="D23" t="s">
        <v>22</v>
      </c>
    </row>
    <row r="24" spans="1:5">
      <c r="D24" t="s">
        <v>23</v>
      </c>
    </row>
  </sheetData>
  <phoneticPr fontId="0" type="noConversion"/>
  <printOptions headings="1" gridLines="1"/>
  <pageMargins left="0.78740157480314998" right="0.78740157480314998" top="0.98425196850393704" bottom="0.98425196850393704" header="0.4921259845" footer="0.492125984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DUPONT_C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2004-05-07T11:12:23Z</dcterms:created>
  <dcterms:modified xsi:type="dcterms:W3CDTF">2016-02-01T09:54:54Z</dcterms:modified>
</cp:coreProperties>
</file>