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240" windowHeight="8580"/>
  </bookViews>
  <sheets>
    <sheet name="Calculs" sheetId="1" r:id="rId1"/>
    <sheet name="Graphe" sheetId="2" r:id="rId2"/>
  </sheets>
  <calcPr calcId="125725"/>
</workbook>
</file>

<file path=xl/calcChain.xml><?xml version="1.0" encoding="utf-8"?>
<calcChain xmlns="http://schemas.openxmlformats.org/spreadsheetml/2006/main">
  <c r="H4" i="1"/>
  <c r="F30"/>
  <c r="H30" s="1"/>
  <c r="G50"/>
  <c r="G51"/>
  <c r="G52"/>
  <c r="G53"/>
  <c r="G64"/>
  <c r="G65"/>
  <c r="G66"/>
  <c r="G67"/>
  <c r="G68"/>
  <c r="F20" l="1"/>
  <c r="H20" s="1"/>
  <c r="F9"/>
  <c r="H9" s="1"/>
  <c r="F5"/>
  <c r="H5" s="1"/>
  <c r="F7"/>
  <c r="H7" s="1"/>
  <c r="F22" s="1"/>
  <c r="H22" s="1"/>
  <c r="F8"/>
  <c r="H8" s="1"/>
  <c r="F23" l="1"/>
  <c r="H23" s="1"/>
  <c r="F21"/>
  <c r="H21" s="1"/>
  <c r="F6"/>
  <c r="H6" s="1"/>
  <c r="F11" s="1"/>
  <c r="H11" s="1"/>
  <c r="F13" s="1"/>
  <c r="H13" s="1"/>
  <c r="F10"/>
  <c r="H10" s="1"/>
  <c r="F12" s="1"/>
  <c r="H12" s="1"/>
  <c r="F25"/>
  <c r="H25" s="1"/>
  <c r="F26" s="1"/>
  <c r="H26" s="1"/>
  <c r="F14" l="1"/>
  <c r="H14" s="1"/>
  <c r="F15"/>
  <c r="H15" s="1"/>
  <c r="F17" s="1"/>
  <c r="H17" s="1"/>
  <c r="F24"/>
  <c r="H24" s="1"/>
  <c r="F28"/>
  <c r="H28" s="1"/>
  <c r="F29" s="1"/>
  <c r="H29" s="1"/>
  <c r="F27"/>
  <c r="H27" s="1"/>
  <c r="F18" l="1"/>
  <c r="H18" s="1"/>
  <c r="F31" s="1"/>
  <c r="H31" s="1"/>
  <c r="H33" s="1"/>
  <c r="F16"/>
  <c r="H16" s="1"/>
  <c r="F19" s="1"/>
  <c r="H19" s="1"/>
  <c r="I31" l="1"/>
  <c r="H35"/>
  <c r="G31" l="1"/>
  <c r="J31"/>
  <c r="I29" l="1"/>
  <c r="I24"/>
  <c r="I19"/>
  <c r="I9"/>
  <c r="I18"/>
  <c r="I30"/>
  <c r="G29" l="1"/>
  <c r="I28" s="1"/>
  <c r="J29"/>
  <c r="J24"/>
  <c r="G24"/>
  <c r="J19"/>
  <c r="G19"/>
  <c r="G9"/>
  <c r="J9"/>
  <c r="G18"/>
  <c r="J18"/>
  <c r="G30"/>
  <c r="J30"/>
  <c r="G28" l="1"/>
  <c r="J28"/>
  <c r="I21"/>
  <c r="I23"/>
  <c r="I22"/>
  <c r="I16"/>
  <c r="I17"/>
  <c r="I27" l="1"/>
  <c r="I26"/>
  <c r="G21"/>
  <c r="I20" s="1"/>
  <c r="J21"/>
  <c r="G23"/>
  <c r="J23"/>
  <c r="G22"/>
  <c r="J22"/>
  <c r="J16"/>
  <c r="G16"/>
  <c r="J17"/>
  <c r="G17"/>
  <c r="I15" s="1"/>
  <c r="J27" l="1"/>
  <c r="G27"/>
  <c r="I13"/>
  <c r="I14"/>
  <c r="G26"/>
  <c r="J26"/>
  <c r="J20"/>
  <c r="G20"/>
  <c r="G15"/>
  <c r="J15"/>
  <c r="I7"/>
  <c r="G7" l="1"/>
  <c r="J7"/>
  <c r="G13"/>
  <c r="J13"/>
  <c r="G14"/>
  <c r="J14"/>
  <c r="I25"/>
  <c r="I12" l="1"/>
  <c r="I11"/>
  <c r="J25"/>
  <c r="G25"/>
  <c r="I8" s="1"/>
  <c r="G12" l="1"/>
  <c r="J12"/>
  <c r="J11"/>
  <c r="G11"/>
  <c r="J8"/>
  <c r="G8"/>
  <c r="I6" l="1"/>
  <c r="I10"/>
  <c r="G6" l="1"/>
  <c r="I5" s="1"/>
  <c r="J6"/>
  <c r="J10"/>
  <c r="G10"/>
  <c r="G5" l="1"/>
  <c r="I4" s="1"/>
  <c r="J5"/>
  <c r="G4" l="1"/>
  <c r="J4"/>
</calcChain>
</file>

<file path=xl/sharedStrings.xml><?xml version="1.0" encoding="utf-8"?>
<sst xmlns="http://schemas.openxmlformats.org/spreadsheetml/2006/main" count="86" uniqueCount="72">
  <si>
    <t>N°</t>
  </si>
  <si>
    <t>Description</t>
  </si>
  <si>
    <t>Durée</t>
  </si>
  <si>
    <t>Antécédents</t>
  </si>
  <si>
    <t>Route -&gt; station</t>
  </si>
  <si>
    <t>-</t>
  </si>
  <si>
    <t>Défrichement immeuble 1</t>
  </si>
  <si>
    <t>Défrichement immeuble 2</t>
  </si>
  <si>
    <t>Zone télésiège (défrichement)</t>
  </si>
  <si>
    <t>Zone téléski (défrichement)</t>
  </si>
  <si>
    <t>Piste de ski</t>
  </si>
  <si>
    <t>Fondations 1</t>
  </si>
  <si>
    <t>Fondation 2</t>
  </si>
  <si>
    <t>3, 7</t>
  </si>
  <si>
    <t>Charpente 1</t>
  </si>
  <si>
    <t>Charpente 2</t>
  </si>
  <si>
    <t>8, 9</t>
  </si>
  <si>
    <t>Électricité 1</t>
  </si>
  <si>
    <t>Plomberie 1</t>
  </si>
  <si>
    <t>Électricité 2</t>
  </si>
  <si>
    <t>11, 10</t>
  </si>
  <si>
    <t>Plomberie 2</t>
  </si>
  <si>
    <t>12, 10</t>
  </si>
  <si>
    <t>Finitions 1</t>
  </si>
  <si>
    <t>11, 12</t>
  </si>
  <si>
    <t>Finitions 2</t>
  </si>
  <si>
    <t>13, 14</t>
  </si>
  <si>
    <t>Télésiège, fondations</t>
  </si>
  <si>
    <t>1, 4</t>
  </si>
  <si>
    <t>Télésiège, pylônes</t>
  </si>
  <si>
    <t>Route -&gt; sommet</t>
  </si>
  <si>
    <t>Télésiège, moteur</t>
  </si>
  <si>
    <t>Télésiège, câbles et sièges</t>
  </si>
  <si>
    <t>18, 19, 20</t>
  </si>
  <si>
    <t>Téléski, fondations</t>
  </si>
  <si>
    <t>Téléski, pylônes</t>
  </si>
  <si>
    <t>Téléski, moteur</t>
  </si>
  <si>
    <t>5, 22</t>
  </si>
  <si>
    <t>Téléski, câble et perches</t>
  </si>
  <si>
    <t>23, 24</t>
  </si>
  <si>
    <t>Ligne haute tension</t>
  </si>
  <si>
    <t>Eau potable</t>
  </si>
  <si>
    <t>Livraison</t>
  </si>
  <si>
    <t>DTO</t>
  </si>
  <si>
    <t>DTA</t>
  </si>
  <si>
    <t>FTO</t>
  </si>
  <si>
    <t>FTA</t>
  </si>
  <si>
    <t>Marge</t>
  </si>
  <si>
    <t>toutes</t>
  </si>
  <si>
    <t>Corrigé La station de ski</t>
  </si>
  <si>
    <t>Durée totale</t>
  </si>
  <si>
    <t>jours ouvrables par mois</t>
  </si>
  <si>
    <t>jours</t>
  </si>
  <si>
    <t>mois</t>
  </si>
  <si>
    <t>Le projet doit être terminé fin octobre</t>
  </si>
  <si>
    <t>Il doit commencer mi-mai</t>
  </si>
  <si>
    <t>Le bulldozer</t>
  </si>
  <si>
    <t>Les tâches 2, 3, 4 et 5 utilisent un bulldozer</t>
  </si>
  <si>
    <t>Tâches</t>
  </si>
  <si>
    <t>Les tâches critiques figurent en rouge</t>
  </si>
  <si>
    <t>Planning</t>
  </si>
  <si>
    <t>Début</t>
  </si>
  <si>
    <t>Fin</t>
  </si>
  <si>
    <t>Tâche</t>
  </si>
  <si>
    <t>Dans ce planning, la tâche 4 commence avec un jour plus tard que sa DTA</t>
  </si>
  <si>
    <t>Cela entraînera un retard d'un jour sur la durée totale du projet</t>
  </si>
  <si>
    <t>4-1</t>
  </si>
  <si>
    <t>4-2</t>
  </si>
  <si>
    <t>On peut peut-être scinder la tâche 4 en deux sous-tâches et modifier les antériorités</t>
  </si>
  <si>
    <t>la tâche 17 doit pouvoir commencer après la fin de la première partie</t>
  </si>
  <si>
    <t>Cela n'entraînerait aucun retard.</t>
  </si>
  <si>
    <t>Par exemple, si on la scinde en deux parties égales,</t>
  </si>
</sst>
</file>

<file path=xl/styles.xml><?xml version="1.0" encoding="utf-8"?>
<styleSheet xmlns="http://schemas.openxmlformats.org/spreadsheetml/2006/main">
  <fonts count="8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color indexed="10"/>
      <name val="MS Sans Serif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3" fillId="3" borderId="0" xfId="0" applyFont="1" applyFill="1" applyBorder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/>
    <xf numFmtId="2" fontId="3" fillId="3" borderId="0" xfId="0" applyNumberFormat="1" applyFont="1" applyFill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57150</xdr:rowOff>
    </xdr:from>
    <xdr:to>
      <xdr:col>24</xdr:col>
      <xdr:colOff>323850</xdr:colOff>
      <xdr:row>47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85725" y="704850"/>
          <a:ext cx="18526125" cy="7038975"/>
          <a:chOff x="96" y="240"/>
          <a:chExt cx="5568" cy="3648"/>
        </a:xfrm>
      </xdr:grpSpPr>
      <xdr:sp macro="" textlink="">
        <xdr:nvSpPr>
          <xdr:cNvPr id="1026" name="Oval 2"/>
          <xdr:cNvSpPr>
            <a:spLocks noChangeArrowheads="1"/>
          </xdr:cNvSpPr>
        </xdr:nvSpPr>
        <xdr:spPr bwMode="auto">
          <a:xfrm>
            <a:off x="57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2-6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7" name="Oval 3"/>
          <xdr:cNvSpPr>
            <a:spLocks noChangeArrowheads="1"/>
          </xdr:cNvSpPr>
        </xdr:nvSpPr>
        <xdr:spPr bwMode="auto">
          <a:xfrm>
            <a:off x="1248" y="9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Oval 4"/>
          <xdr:cNvSpPr>
            <a:spLocks noChangeArrowheads="1"/>
          </xdr:cNvSpPr>
        </xdr:nvSpPr>
        <xdr:spPr bwMode="auto">
          <a:xfrm>
            <a:off x="576" y="220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4-36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Oval 5"/>
          <xdr:cNvSpPr>
            <a:spLocks noChangeArrowheads="1"/>
          </xdr:cNvSpPr>
        </xdr:nvSpPr>
        <xdr:spPr bwMode="auto">
          <a:xfrm>
            <a:off x="576" y="264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5-6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0" name="Oval 6"/>
          <xdr:cNvSpPr>
            <a:spLocks noChangeArrowheads="1"/>
          </xdr:cNvSpPr>
        </xdr:nvSpPr>
        <xdr:spPr bwMode="auto">
          <a:xfrm>
            <a:off x="1248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7-15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1" name="Oval 7"/>
          <xdr:cNvSpPr>
            <a:spLocks noChangeArrowheads="1"/>
          </xdr:cNvSpPr>
        </xdr:nvSpPr>
        <xdr:spPr bwMode="auto">
          <a:xfrm>
            <a:off x="2064" y="912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8-15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2" name="Oval 8"/>
          <xdr:cNvSpPr>
            <a:spLocks noChangeArrowheads="1"/>
          </xdr:cNvSpPr>
        </xdr:nvSpPr>
        <xdr:spPr bwMode="auto">
          <a:xfrm>
            <a:off x="3408" y="12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13-24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3" name="Oval 9"/>
          <xdr:cNvSpPr>
            <a:spLocks noChangeArrowheads="1"/>
          </xdr:cNvSpPr>
        </xdr:nvSpPr>
        <xdr:spPr bwMode="auto">
          <a:xfrm>
            <a:off x="3984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14-30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4" name="Oval 10"/>
          <xdr:cNvSpPr>
            <a:spLocks noChangeArrowheads="1"/>
          </xdr:cNvSpPr>
        </xdr:nvSpPr>
        <xdr:spPr bwMode="auto">
          <a:xfrm>
            <a:off x="1248" y="19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17-6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5" name="Oval 11"/>
          <xdr:cNvSpPr>
            <a:spLocks noChangeArrowheads="1"/>
          </xdr:cNvSpPr>
        </xdr:nvSpPr>
        <xdr:spPr bwMode="auto">
          <a:xfrm>
            <a:off x="1248" y="134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19-24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6" name="Oval 12"/>
          <xdr:cNvSpPr>
            <a:spLocks noChangeArrowheads="1"/>
          </xdr:cNvSpPr>
        </xdr:nvSpPr>
        <xdr:spPr bwMode="auto">
          <a:xfrm>
            <a:off x="2064" y="201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20-24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7" name="Oval 13"/>
          <xdr:cNvSpPr>
            <a:spLocks noChangeArrowheads="1"/>
          </xdr:cNvSpPr>
        </xdr:nvSpPr>
        <xdr:spPr bwMode="auto">
          <a:xfrm>
            <a:off x="2736" y="134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21-15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8" name="Oval 14"/>
          <xdr:cNvSpPr>
            <a:spLocks noChangeArrowheads="1"/>
          </xdr:cNvSpPr>
        </xdr:nvSpPr>
        <xdr:spPr bwMode="auto">
          <a:xfrm>
            <a:off x="576" y="316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6-84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9" name="Oval 15"/>
          <xdr:cNvSpPr>
            <a:spLocks noChangeArrowheads="1"/>
          </xdr:cNvSpPr>
        </xdr:nvSpPr>
        <xdr:spPr bwMode="auto">
          <a:xfrm>
            <a:off x="2064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9-18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0" name="Oval 16"/>
          <xdr:cNvSpPr>
            <a:spLocks noChangeArrowheads="1"/>
          </xdr:cNvSpPr>
        </xdr:nvSpPr>
        <xdr:spPr bwMode="auto">
          <a:xfrm>
            <a:off x="2736" y="7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10-18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1" name="Oval 17"/>
          <xdr:cNvSpPr>
            <a:spLocks noChangeArrowheads="1"/>
          </xdr:cNvSpPr>
        </xdr:nvSpPr>
        <xdr:spPr bwMode="auto">
          <a:xfrm>
            <a:off x="4464" y="12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16-36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2" name="Oval 18"/>
          <xdr:cNvSpPr>
            <a:spLocks noChangeArrowheads="1"/>
          </xdr:cNvSpPr>
        </xdr:nvSpPr>
        <xdr:spPr bwMode="auto">
          <a:xfrm>
            <a:off x="2064" y="1584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18-67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3" name="Oval 19"/>
          <xdr:cNvSpPr>
            <a:spLocks noChangeArrowheads="1"/>
          </xdr:cNvSpPr>
        </xdr:nvSpPr>
        <xdr:spPr bwMode="auto">
          <a:xfrm>
            <a:off x="1248" y="24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22-4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4" name="Oval 20"/>
          <xdr:cNvSpPr>
            <a:spLocks noChangeArrowheads="1"/>
          </xdr:cNvSpPr>
        </xdr:nvSpPr>
        <xdr:spPr bwMode="auto">
          <a:xfrm>
            <a:off x="2064" y="24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5" name="Oval 21"/>
          <xdr:cNvSpPr>
            <a:spLocks noChangeArrowheads="1"/>
          </xdr:cNvSpPr>
        </xdr:nvSpPr>
        <xdr:spPr bwMode="auto">
          <a:xfrm>
            <a:off x="2736" y="24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11-24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6" name="Oval 22"/>
          <xdr:cNvSpPr>
            <a:spLocks noChangeArrowheads="1"/>
          </xdr:cNvSpPr>
        </xdr:nvSpPr>
        <xdr:spPr bwMode="auto">
          <a:xfrm>
            <a:off x="3408" y="48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12-30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7" name="Oval 23"/>
          <xdr:cNvSpPr>
            <a:spLocks noChangeArrowheads="1"/>
          </xdr:cNvSpPr>
        </xdr:nvSpPr>
        <xdr:spPr bwMode="auto">
          <a:xfrm>
            <a:off x="3984" y="24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15-36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8" name="Oval 24"/>
          <xdr:cNvSpPr>
            <a:spLocks noChangeArrowheads="1"/>
          </xdr:cNvSpPr>
        </xdr:nvSpPr>
        <xdr:spPr bwMode="auto">
          <a:xfrm>
            <a:off x="2736" y="24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25-1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9" name="Oval 25"/>
          <xdr:cNvSpPr>
            <a:spLocks noChangeArrowheads="1"/>
          </xdr:cNvSpPr>
        </xdr:nvSpPr>
        <xdr:spPr bwMode="auto">
          <a:xfrm>
            <a:off x="2064" y="2736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24-24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0" name="Oval 26"/>
          <xdr:cNvSpPr>
            <a:spLocks noChangeArrowheads="1"/>
          </xdr:cNvSpPr>
        </xdr:nvSpPr>
        <xdr:spPr bwMode="auto">
          <a:xfrm>
            <a:off x="3408" y="220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26-20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1" name="Oval 27"/>
          <xdr:cNvSpPr>
            <a:spLocks noChangeArrowheads="1"/>
          </xdr:cNvSpPr>
        </xdr:nvSpPr>
        <xdr:spPr bwMode="auto">
          <a:xfrm>
            <a:off x="96" y="192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1-6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2" name="Oval 28"/>
          <xdr:cNvSpPr>
            <a:spLocks noChangeArrowheads="1"/>
          </xdr:cNvSpPr>
        </xdr:nvSpPr>
        <xdr:spPr bwMode="auto">
          <a:xfrm>
            <a:off x="5376" y="2208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28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53" name="AutoShape 29"/>
          <xdr:cNvCxnSpPr>
            <a:cxnSpLocks noChangeShapeType="1"/>
            <a:stCxn id="1051" idx="7"/>
            <a:endCxn id="1026" idx="3"/>
          </xdr:cNvCxnSpPr>
        </xdr:nvCxnSpPr>
        <xdr:spPr bwMode="auto">
          <a:xfrm flipV="1">
            <a:off x="342" y="966"/>
            <a:ext cx="276" cy="996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4" name="AutoShape 30"/>
          <xdr:cNvCxnSpPr>
            <a:cxnSpLocks noChangeShapeType="1"/>
            <a:stCxn id="1026" idx="6"/>
            <a:endCxn id="1027" idx="2"/>
          </xdr:cNvCxnSpPr>
        </xdr:nvCxnSpPr>
        <xdr:spPr bwMode="auto">
          <a:xfrm>
            <a:off x="864" y="864"/>
            <a:ext cx="384" cy="19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5" name="AutoShape 31"/>
          <xdr:cNvCxnSpPr>
            <a:cxnSpLocks noChangeShapeType="1"/>
            <a:stCxn id="1051" idx="6"/>
            <a:endCxn id="1028" idx="1"/>
          </xdr:cNvCxnSpPr>
        </xdr:nvCxnSpPr>
        <xdr:spPr bwMode="auto">
          <a:xfrm>
            <a:off x="384" y="2064"/>
            <a:ext cx="234" cy="18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6" name="AutoShape 32"/>
          <xdr:cNvCxnSpPr>
            <a:cxnSpLocks noChangeShapeType="1"/>
            <a:stCxn id="1051" idx="4"/>
            <a:endCxn id="1029" idx="1"/>
          </xdr:cNvCxnSpPr>
        </xdr:nvCxnSpPr>
        <xdr:spPr bwMode="auto">
          <a:xfrm>
            <a:off x="240" y="2208"/>
            <a:ext cx="378" cy="47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7" name="AutoShape 33"/>
          <xdr:cNvCxnSpPr>
            <a:cxnSpLocks noChangeShapeType="1"/>
            <a:stCxn id="1051" idx="4"/>
            <a:endCxn id="1038" idx="1"/>
          </xdr:cNvCxnSpPr>
        </xdr:nvCxnSpPr>
        <xdr:spPr bwMode="auto">
          <a:xfrm>
            <a:off x="240" y="2208"/>
            <a:ext cx="378" cy="100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58" name="AutoShape 34"/>
          <xdr:cNvCxnSpPr>
            <a:cxnSpLocks noChangeShapeType="1"/>
            <a:stCxn id="1026" idx="6"/>
            <a:endCxn id="1030" idx="2"/>
          </xdr:cNvCxnSpPr>
        </xdr:nvCxnSpPr>
        <xdr:spPr bwMode="auto">
          <a:xfrm flipV="1">
            <a:off x="864" y="624"/>
            <a:ext cx="384" cy="24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59" name="AutoShape 35"/>
          <xdr:cNvCxnSpPr>
            <a:cxnSpLocks noChangeShapeType="1"/>
            <a:stCxn id="1027" idx="6"/>
            <a:endCxn id="1031" idx="2"/>
          </xdr:cNvCxnSpPr>
        </xdr:nvCxnSpPr>
        <xdr:spPr bwMode="auto">
          <a:xfrm>
            <a:off x="1536" y="1056"/>
            <a:ext cx="52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0" name="AutoShape 36"/>
          <xdr:cNvCxnSpPr>
            <a:cxnSpLocks noChangeShapeType="1"/>
            <a:stCxn id="1030" idx="5"/>
            <a:endCxn id="1031" idx="2"/>
          </xdr:cNvCxnSpPr>
        </xdr:nvCxnSpPr>
        <xdr:spPr bwMode="auto">
          <a:xfrm>
            <a:off x="1494" y="726"/>
            <a:ext cx="570" cy="33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1" name="AutoShape 37"/>
          <xdr:cNvCxnSpPr>
            <a:cxnSpLocks noChangeShapeType="1"/>
            <a:stCxn id="1030" idx="6"/>
            <a:endCxn id="1039" idx="2"/>
          </xdr:cNvCxnSpPr>
        </xdr:nvCxnSpPr>
        <xdr:spPr bwMode="auto">
          <a:xfrm>
            <a:off x="1536" y="624"/>
            <a:ext cx="528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2" name="AutoShape 38"/>
          <xdr:cNvCxnSpPr>
            <a:cxnSpLocks noChangeShapeType="1"/>
            <a:stCxn id="1039" idx="6"/>
            <a:endCxn id="1040" idx="2"/>
          </xdr:cNvCxnSpPr>
        </xdr:nvCxnSpPr>
        <xdr:spPr bwMode="auto">
          <a:xfrm>
            <a:off x="2352" y="624"/>
            <a:ext cx="384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3" name="AutoShape 39"/>
          <xdr:cNvCxnSpPr>
            <a:cxnSpLocks noChangeShapeType="1"/>
            <a:stCxn id="1031" idx="6"/>
            <a:endCxn id="1040" idx="2"/>
          </xdr:cNvCxnSpPr>
        </xdr:nvCxnSpPr>
        <xdr:spPr bwMode="auto">
          <a:xfrm flipV="1">
            <a:off x="2352" y="864"/>
            <a:ext cx="384" cy="19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4" name="AutoShape 40"/>
          <xdr:cNvCxnSpPr>
            <a:cxnSpLocks noChangeShapeType="1"/>
            <a:stCxn id="1039" idx="6"/>
            <a:endCxn id="1045" idx="2"/>
          </xdr:cNvCxnSpPr>
        </xdr:nvCxnSpPr>
        <xdr:spPr bwMode="auto">
          <a:xfrm flipV="1">
            <a:off x="2352" y="384"/>
            <a:ext cx="384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5" name="AutoShape 41"/>
          <xdr:cNvCxnSpPr>
            <a:cxnSpLocks noChangeShapeType="1"/>
            <a:stCxn id="1039" idx="6"/>
            <a:endCxn id="1046" idx="2"/>
          </xdr:cNvCxnSpPr>
        </xdr:nvCxnSpPr>
        <xdr:spPr bwMode="auto">
          <a:xfrm>
            <a:off x="2352" y="624"/>
            <a:ext cx="1056" cy="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6" name="AutoShape 42"/>
          <xdr:cNvCxnSpPr>
            <a:cxnSpLocks noChangeShapeType="1"/>
            <a:stCxn id="1045" idx="5"/>
            <a:endCxn id="1032" idx="2"/>
          </xdr:cNvCxnSpPr>
        </xdr:nvCxnSpPr>
        <xdr:spPr bwMode="auto">
          <a:xfrm>
            <a:off x="2982" y="486"/>
            <a:ext cx="426" cy="85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7" name="AutoShape 43"/>
          <xdr:cNvCxnSpPr>
            <a:cxnSpLocks noChangeShapeType="1"/>
            <a:stCxn id="1040" idx="6"/>
            <a:endCxn id="1032" idx="2"/>
          </xdr:cNvCxnSpPr>
        </xdr:nvCxnSpPr>
        <xdr:spPr bwMode="auto">
          <a:xfrm>
            <a:off x="3024" y="864"/>
            <a:ext cx="384" cy="48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68" name="AutoShape 44"/>
          <xdr:cNvCxnSpPr>
            <a:cxnSpLocks noChangeShapeType="1"/>
            <a:stCxn id="1046" idx="6"/>
            <a:endCxn id="1033" idx="2"/>
          </xdr:cNvCxnSpPr>
        </xdr:nvCxnSpPr>
        <xdr:spPr bwMode="auto">
          <a:xfrm>
            <a:off x="3696" y="624"/>
            <a:ext cx="288" cy="24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69" name="AutoShape 45"/>
          <xdr:cNvCxnSpPr>
            <a:cxnSpLocks noChangeShapeType="1"/>
            <a:stCxn id="1040" idx="6"/>
            <a:endCxn id="1033" idx="2"/>
          </xdr:cNvCxnSpPr>
        </xdr:nvCxnSpPr>
        <xdr:spPr bwMode="auto">
          <a:xfrm>
            <a:off x="3024" y="864"/>
            <a:ext cx="96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0" name="AutoShape 46"/>
          <xdr:cNvCxnSpPr>
            <a:cxnSpLocks noChangeShapeType="1"/>
            <a:stCxn id="1045" idx="6"/>
            <a:endCxn id="1047" idx="2"/>
          </xdr:cNvCxnSpPr>
        </xdr:nvCxnSpPr>
        <xdr:spPr bwMode="auto">
          <a:xfrm>
            <a:off x="3024" y="384"/>
            <a:ext cx="96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1" name="AutoShape 47"/>
          <xdr:cNvCxnSpPr>
            <a:cxnSpLocks noChangeShapeType="1"/>
            <a:stCxn id="1046" idx="6"/>
            <a:endCxn id="1047" idx="2"/>
          </xdr:cNvCxnSpPr>
        </xdr:nvCxnSpPr>
        <xdr:spPr bwMode="auto">
          <a:xfrm flipV="1">
            <a:off x="3696" y="384"/>
            <a:ext cx="288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2" name="AutoShape 48"/>
          <xdr:cNvCxnSpPr>
            <a:cxnSpLocks noChangeShapeType="1"/>
            <a:stCxn id="1033" idx="6"/>
            <a:endCxn id="1041" idx="2"/>
          </xdr:cNvCxnSpPr>
        </xdr:nvCxnSpPr>
        <xdr:spPr bwMode="auto">
          <a:xfrm>
            <a:off x="4272" y="864"/>
            <a:ext cx="192" cy="480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73" name="AutoShape 49"/>
          <xdr:cNvCxnSpPr>
            <a:cxnSpLocks noChangeShapeType="1"/>
            <a:stCxn id="1032" idx="6"/>
            <a:endCxn id="1041" idx="2"/>
          </xdr:cNvCxnSpPr>
        </xdr:nvCxnSpPr>
        <xdr:spPr bwMode="auto">
          <a:xfrm>
            <a:off x="3696" y="1344"/>
            <a:ext cx="76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4" name="AutoShape 50"/>
          <xdr:cNvCxnSpPr>
            <a:cxnSpLocks noChangeShapeType="1"/>
            <a:stCxn id="1051" idx="6"/>
            <a:endCxn id="1034" idx="2"/>
          </xdr:cNvCxnSpPr>
        </xdr:nvCxnSpPr>
        <xdr:spPr bwMode="auto">
          <a:xfrm>
            <a:off x="384" y="2064"/>
            <a:ext cx="86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5" name="AutoShape 51"/>
          <xdr:cNvCxnSpPr>
            <a:cxnSpLocks noChangeShapeType="1"/>
            <a:stCxn id="1028" idx="6"/>
            <a:endCxn id="1034" idx="2"/>
          </xdr:cNvCxnSpPr>
        </xdr:nvCxnSpPr>
        <xdr:spPr bwMode="auto">
          <a:xfrm flipV="1">
            <a:off x="864" y="2064"/>
            <a:ext cx="384" cy="28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6" name="AutoShape 52"/>
          <xdr:cNvCxnSpPr>
            <a:cxnSpLocks noChangeShapeType="1"/>
            <a:stCxn id="1034" idx="6"/>
            <a:endCxn id="1042" idx="2"/>
          </xdr:cNvCxnSpPr>
        </xdr:nvCxnSpPr>
        <xdr:spPr bwMode="auto">
          <a:xfrm flipV="1">
            <a:off x="1536" y="1728"/>
            <a:ext cx="528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7" name="AutoShape 53"/>
          <xdr:cNvCxnSpPr>
            <a:cxnSpLocks noChangeShapeType="1"/>
            <a:stCxn id="1051" idx="6"/>
            <a:endCxn id="1035" idx="2"/>
          </xdr:cNvCxnSpPr>
        </xdr:nvCxnSpPr>
        <xdr:spPr bwMode="auto">
          <a:xfrm flipV="1">
            <a:off x="384" y="1488"/>
            <a:ext cx="864" cy="57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8" name="AutoShape 54"/>
          <xdr:cNvCxnSpPr>
            <a:cxnSpLocks noChangeShapeType="1"/>
            <a:stCxn id="1028" idx="7"/>
            <a:endCxn id="1035" idx="2"/>
          </xdr:cNvCxnSpPr>
        </xdr:nvCxnSpPr>
        <xdr:spPr bwMode="auto">
          <a:xfrm flipV="1">
            <a:off x="822" y="1488"/>
            <a:ext cx="426" cy="76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79" name="AutoShape 55"/>
          <xdr:cNvCxnSpPr>
            <a:cxnSpLocks noChangeShapeType="1"/>
            <a:stCxn id="1034" idx="6"/>
            <a:endCxn id="1036" idx="1"/>
          </xdr:cNvCxnSpPr>
        </xdr:nvCxnSpPr>
        <xdr:spPr bwMode="auto">
          <a:xfrm flipV="1">
            <a:off x="1536" y="2058"/>
            <a:ext cx="570" cy="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0" name="AutoShape 56"/>
          <xdr:cNvCxnSpPr>
            <a:cxnSpLocks noChangeShapeType="1"/>
            <a:stCxn id="1042" idx="6"/>
            <a:endCxn id="1037" idx="2"/>
          </xdr:cNvCxnSpPr>
        </xdr:nvCxnSpPr>
        <xdr:spPr bwMode="auto">
          <a:xfrm flipV="1">
            <a:off x="2352" y="1488"/>
            <a:ext cx="384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1" name="AutoShape 57"/>
          <xdr:cNvCxnSpPr>
            <a:cxnSpLocks noChangeShapeType="1"/>
            <a:stCxn id="1035" idx="6"/>
            <a:endCxn id="1037" idx="2"/>
          </xdr:cNvCxnSpPr>
        </xdr:nvCxnSpPr>
        <xdr:spPr bwMode="auto">
          <a:xfrm>
            <a:off x="1536" y="1488"/>
            <a:ext cx="120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2" name="AutoShape 58"/>
          <xdr:cNvCxnSpPr>
            <a:cxnSpLocks noChangeShapeType="1"/>
            <a:stCxn id="1036" idx="7"/>
            <a:endCxn id="1037" idx="2"/>
          </xdr:cNvCxnSpPr>
        </xdr:nvCxnSpPr>
        <xdr:spPr bwMode="auto">
          <a:xfrm flipV="1">
            <a:off x="2310" y="1488"/>
            <a:ext cx="426" cy="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3" name="AutoShape 59"/>
          <xdr:cNvCxnSpPr>
            <a:cxnSpLocks noChangeShapeType="1"/>
            <a:stCxn id="1029" idx="6"/>
            <a:endCxn id="1043" idx="2"/>
          </xdr:cNvCxnSpPr>
        </xdr:nvCxnSpPr>
        <xdr:spPr bwMode="auto">
          <a:xfrm flipV="1">
            <a:off x="864" y="2544"/>
            <a:ext cx="384" cy="24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4" name="AutoShape 60"/>
          <xdr:cNvCxnSpPr>
            <a:cxnSpLocks noChangeShapeType="1"/>
            <a:stCxn id="1043" idx="6"/>
            <a:endCxn id="1044" idx="2"/>
          </xdr:cNvCxnSpPr>
        </xdr:nvCxnSpPr>
        <xdr:spPr bwMode="auto">
          <a:xfrm>
            <a:off x="1536" y="2544"/>
            <a:ext cx="52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5" name="AutoShape 61"/>
          <xdr:cNvCxnSpPr>
            <a:cxnSpLocks noChangeShapeType="1"/>
            <a:stCxn id="1029" idx="6"/>
            <a:endCxn id="1049" idx="2"/>
          </xdr:cNvCxnSpPr>
        </xdr:nvCxnSpPr>
        <xdr:spPr bwMode="auto">
          <a:xfrm>
            <a:off x="864" y="2784"/>
            <a:ext cx="1200" cy="9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6" name="AutoShape 62"/>
          <xdr:cNvCxnSpPr>
            <a:cxnSpLocks noChangeShapeType="1"/>
            <a:stCxn id="1043" idx="6"/>
            <a:endCxn id="1049" idx="2"/>
          </xdr:cNvCxnSpPr>
        </xdr:nvCxnSpPr>
        <xdr:spPr bwMode="auto">
          <a:xfrm>
            <a:off x="1536" y="2544"/>
            <a:ext cx="528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7" name="AutoShape 63"/>
          <xdr:cNvCxnSpPr>
            <a:cxnSpLocks noChangeShapeType="1"/>
            <a:stCxn id="1044" idx="6"/>
            <a:endCxn id="1048" idx="2"/>
          </xdr:cNvCxnSpPr>
        </xdr:nvCxnSpPr>
        <xdr:spPr bwMode="auto">
          <a:xfrm>
            <a:off x="2352" y="2544"/>
            <a:ext cx="38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8" name="AutoShape 64"/>
          <xdr:cNvCxnSpPr>
            <a:cxnSpLocks noChangeShapeType="1"/>
            <a:stCxn id="1049" idx="6"/>
            <a:endCxn id="1048" idx="2"/>
          </xdr:cNvCxnSpPr>
        </xdr:nvCxnSpPr>
        <xdr:spPr bwMode="auto">
          <a:xfrm flipV="1">
            <a:off x="2352" y="2544"/>
            <a:ext cx="384" cy="336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89" name="AutoShape 65"/>
          <xdr:cNvCxnSpPr>
            <a:cxnSpLocks noChangeShapeType="1"/>
            <a:stCxn id="1048" idx="6"/>
            <a:endCxn id="1050" idx="2"/>
          </xdr:cNvCxnSpPr>
        </xdr:nvCxnSpPr>
        <xdr:spPr bwMode="auto">
          <a:xfrm flipV="1">
            <a:off x="3024" y="2352"/>
            <a:ext cx="384" cy="19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1090" name="Oval 66"/>
          <xdr:cNvSpPr>
            <a:spLocks noChangeArrowheads="1"/>
          </xdr:cNvSpPr>
        </xdr:nvSpPr>
        <xdr:spPr bwMode="auto">
          <a:xfrm>
            <a:off x="576" y="3600"/>
            <a:ext cx="288" cy="288"/>
          </a:xfrm>
          <a:prstGeom prst="ellipse">
            <a:avLst/>
          </a:prstGeom>
          <a:solidFill>
            <a:srgbClr val="CCCC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27-30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1091" name="AutoShape 67"/>
          <xdr:cNvCxnSpPr>
            <a:cxnSpLocks noChangeShapeType="1"/>
            <a:stCxn id="1051" idx="4"/>
            <a:endCxn id="1090" idx="1"/>
          </xdr:cNvCxnSpPr>
        </xdr:nvCxnSpPr>
        <xdr:spPr bwMode="auto">
          <a:xfrm>
            <a:off x="240" y="2208"/>
            <a:ext cx="378" cy="143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2" name="AutoShape 68"/>
          <xdr:cNvCxnSpPr>
            <a:cxnSpLocks noChangeShapeType="1"/>
            <a:stCxn id="1047" idx="6"/>
            <a:endCxn id="1052" idx="0"/>
          </xdr:cNvCxnSpPr>
        </xdr:nvCxnSpPr>
        <xdr:spPr bwMode="auto">
          <a:xfrm>
            <a:off x="4272" y="384"/>
            <a:ext cx="1248" cy="182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3" name="AutoShape 69"/>
          <xdr:cNvCxnSpPr>
            <a:cxnSpLocks noChangeShapeType="1"/>
            <a:stCxn id="1041" idx="6"/>
            <a:endCxn id="1052" idx="1"/>
          </xdr:cNvCxnSpPr>
        </xdr:nvCxnSpPr>
        <xdr:spPr bwMode="auto">
          <a:xfrm>
            <a:off x="4752" y="1344"/>
            <a:ext cx="666" cy="906"/>
          </a:xfrm>
          <a:prstGeom prst="straightConnector1">
            <a:avLst/>
          </a:prstGeom>
          <a:noFill/>
          <a:ln w="38100">
            <a:solidFill>
              <a:srgbClr val="FF0066"/>
            </a:solidFill>
            <a:round/>
            <a:headEnd/>
            <a:tailEnd type="triangle" w="med" len="med"/>
          </a:ln>
        </xdr:spPr>
      </xdr:cxnSp>
      <xdr:cxnSp macro="">
        <xdr:nvCxnSpPr>
          <xdr:cNvPr id="1094" name="AutoShape 70"/>
          <xdr:cNvCxnSpPr>
            <a:cxnSpLocks noChangeShapeType="1"/>
            <a:stCxn id="1037" idx="6"/>
            <a:endCxn id="1052" idx="2"/>
          </xdr:cNvCxnSpPr>
        </xdr:nvCxnSpPr>
        <xdr:spPr bwMode="auto">
          <a:xfrm>
            <a:off x="3024" y="1488"/>
            <a:ext cx="2352" cy="864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5" name="AutoShape 71"/>
          <xdr:cNvCxnSpPr>
            <a:cxnSpLocks noChangeShapeType="1"/>
            <a:stCxn id="1050" idx="6"/>
            <a:endCxn id="1052" idx="2"/>
          </xdr:cNvCxnSpPr>
        </xdr:nvCxnSpPr>
        <xdr:spPr bwMode="auto">
          <a:xfrm>
            <a:off x="3696" y="2352"/>
            <a:ext cx="168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6" name="AutoShape 72"/>
          <xdr:cNvCxnSpPr>
            <a:cxnSpLocks noChangeShapeType="1"/>
            <a:stCxn id="1038" idx="6"/>
            <a:endCxn id="1052" idx="3"/>
          </xdr:cNvCxnSpPr>
        </xdr:nvCxnSpPr>
        <xdr:spPr bwMode="auto">
          <a:xfrm flipV="1">
            <a:off x="864" y="2454"/>
            <a:ext cx="4554" cy="85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  <xdr:cxnSp macro="">
        <xdr:nvCxnSpPr>
          <xdr:cNvPr id="1097" name="AutoShape 73"/>
          <xdr:cNvCxnSpPr>
            <a:cxnSpLocks noChangeShapeType="1"/>
            <a:stCxn id="1090" idx="6"/>
            <a:endCxn id="1052" idx="4"/>
          </xdr:cNvCxnSpPr>
        </xdr:nvCxnSpPr>
        <xdr:spPr bwMode="auto">
          <a:xfrm flipV="1">
            <a:off x="864" y="2496"/>
            <a:ext cx="4656" cy="1248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/>
  </sheetViews>
  <sheetFormatPr baseColWidth="10" defaultRowHeight="12.75"/>
  <cols>
    <col min="1" max="1" width="13.7109375" customWidth="1"/>
    <col min="3" max="3" width="23.7109375" customWidth="1"/>
  </cols>
  <sheetData>
    <row r="1" spans="1:10">
      <c r="A1" s="9" t="s">
        <v>49</v>
      </c>
      <c r="B1" s="8"/>
    </row>
    <row r="3" spans="1:10" ht="12.75" customHeight="1">
      <c r="B3" s="10" t="s">
        <v>0</v>
      </c>
      <c r="C3" s="11" t="s">
        <v>1</v>
      </c>
      <c r="D3" s="12" t="s">
        <v>2</v>
      </c>
      <c r="E3" s="12" t="s">
        <v>3</v>
      </c>
      <c r="F3" s="6" t="s">
        <v>43</v>
      </c>
      <c r="G3" s="6" t="s">
        <v>44</v>
      </c>
      <c r="H3" s="6" t="s">
        <v>45</v>
      </c>
      <c r="I3" s="6" t="s">
        <v>46</v>
      </c>
      <c r="J3" s="6" t="s">
        <v>47</v>
      </c>
    </row>
    <row r="4" spans="1:10" s="17" customFormat="1" ht="12.75" customHeight="1">
      <c r="B4" s="18">
        <v>1</v>
      </c>
      <c r="C4" s="19" t="s">
        <v>4</v>
      </c>
      <c r="D4" s="20">
        <v>6</v>
      </c>
      <c r="E4" s="20" t="s">
        <v>5</v>
      </c>
      <c r="F4" s="22">
        <v>0</v>
      </c>
      <c r="G4" s="22">
        <f>I4-D4</f>
        <v>0</v>
      </c>
      <c r="H4" s="22">
        <f>F4+D4</f>
        <v>6</v>
      </c>
      <c r="I4" s="22">
        <f>MIN(G5,G7:G9,G30)</f>
        <v>6</v>
      </c>
      <c r="J4" s="22">
        <f>I4-H4</f>
        <v>0</v>
      </c>
    </row>
    <row r="5" spans="1:10" s="17" customFormat="1" ht="12.75" customHeight="1">
      <c r="B5" s="18">
        <v>2</v>
      </c>
      <c r="C5" s="19" t="s">
        <v>6</v>
      </c>
      <c r="D5" s="20">
        <v>6</v>
      </c>
      <c r="E5" s="20">
        <v>1</v>
      </c>
      <c r="F5" s="21">
        <f>H4</f>
        <v>6</v>
      </c>
      <c r="G5" s="22">
        <f t="shared" ref="G5:G31" si="0">I5-D5</f>
        <v>6</v>
      </c>
      <c r="H5" s="22">
        <f t="shared" ref="H5:H31" si="1">F5+D5</f>
        <v>12</v>
      </c>
      <c r="I5" s="22">
        <f>MIN(G6,G10)</f>
        <v>12</v>
      </c>
      <c r="J5" s="22">
        <f t="shared" ref="J5:J31" si="2">I5-H5</f>
        <v>0</v>
      </c>
    </row>
    <row r="6" spans="1:10" ht="12.75" customHeight="1">
      <c r="B6" s="2">
        <v>3</v>
      </c>
      <c r="C6" s="3" t="s">
        <v>7</v>
      </c>
      <c r="D6" s="4">
        <v>6</v>
      </c>
      <c r="E6" s="4">
        <v>2</v>
      </c>
      <c r="F6" s="13">
        <f>H5</f>
        <v>12</v>
      </c>
      <c r="G6" s="7">
        <f t="shared" si="0"/>
        <v>36</v>
      </c>
      <c r="H6" s="7">
        <f t="shared" si="1"/>
        <v>18</v>
      </c>
      <c r="I6" s="7">
        <f>G11</f>
        <v>42</v>
      </c>
      <c r="J6" s="7">
        <f t="shared" si="2"/>
        <v>24</v>
      </c>
    </row>
    <row r="7" spans="1:10" ht="12.75" customHeight="1">
      <c r="B7" s="2">
        <v>4</v>
      </c>
      <c r="C7" s="3" t="s">
        <v>8</v>
      </c>
      <c r="D7" s="4">
        <v>36</v>
      </c>
      <c r="E7" s="4">
        <v>1</v>
      </c>
      <c r="F7" s="13">
        <f>H4</f>
        <v>6</v>
      </c>
      <c r="G7" s="7">
        <f t="shared" si="0"/>
        <v>17</v>
      </c>
      <c r="H7" s="7">
        <f t="shared" si="1"/>
        <v>42</v>
      </c>
      <c r="I7" s="7">
        <f>MIN(G22,G20)</f>
        <v>53</v>
      </c>
      <c r="J7" s="7">
        <f t="shared" si="2"/>
        <v>11</v>
      </c>
    </row>
    <row r="8" spans="1:10" ht="12.75" customHeight="1">
      <c r="B8" s="2">
        <v>5</v>
      </c>
      <c r="C8" s="3" t="s">
        <v>9</v>
      </c>
      <c r="D8" s="4">
        <v>6</v>
      </c>
      <c r="E8" s="4">
        <v>1</v>
      </c>
      <c r="F8" s="13">
        <f>H4</f>
        <v>6</v>
      </c>
      <c r="G8" s="7">
        <f t="shared" si="0"/>
        <v>86</v>
      </c>
      <c r="H8" s="7">
        <f t="shared" si="1"/>
        <v>12</v>
      </c>
      <c r="I8" s="7">
        <f>MIN(G25,G27)</f>
        <v>92</v>
      </c>
      <c r="J8" s="7">
        <f t="shared" si="2"/>
        <v>80</v>
      </c>
    </row>
    <row r="9" spans="1:10" ht="12.75" customHeight="1">
      <c r="B9" s="2">
        <v>6</v>
      </c>
      <c r="C9" s="3" t="s">
        <v>10</v>
      </c>
      <c r="D9" s="4">
        <v>84</v>
      </c>
      <c r="E9" s="4">
        <v>1</v>
      </c>
      <c r="F9" s="13">
        <f>H4</f>
        <v>6</v>
      </c>
      <c r="G9" s="7">
        <f t="shared" si="0"/>
        <v>57</v>
      </c>
      <c r="H9" s="7">
        <f t="shared" si="1"/>
        <v>90</v>
      </c>
      <c r="I9" s="7">
        <f>G31</f>
        <v>141</v>
      </c>
      <c r="J9" s="7">
        <f t="shared" si="2"/>
        <v>51</v>
      </c>
    </row>
    <row r="10" spans="1:10" s="17" customFormat="1" ht="12.75" customHeight="1">
      <c r="B10" s="18">
        <v>7</v>
      </c>
      <c r="C10" s="19" t="s">
        <v>11</v>
      </c>
      <c r="D10" s="20">
        <v>15</v>
      </c>
      <c r="E10" s="20">
        <v>2</v>
      </c>
      <c r="F10" s="21">
        <f>H5</f>
        <v>12</v>
      </c>
      <c r="G10" s="22">
        <f t="shared" si="0"/>
        <v>12</v>
      </c>
      <c r="H10" s="22">
        <f t="shared" si="1"/>
        <v>27</v>
      </c>
      <c r="I10" s="22">
        <f>MIN(G11:G12)</f>
        <v>27</v>
      </c>
      <c r="J10" s="22">
        <f t="shared" si="2"/>
        <v>0</v>
      </c>
    </row>
    <row r="11" spans="1:10" ht="12.75" customHeight="1">
      <c r="B11" s="2">
        <v>8</v>
      </c>
      <c r="C11" s="3" t="s">
        <v>12</v>
      </c>
      <c r="D11" s="4">
        <v>15</v>
      </c>
      <c r="E11" s="4" t="s">
        <v>13</v>
      </c>
      <c r="F11" s="13">
        <f>MAX(H6,H10)</f>
        <v>27</v>
      </c>
      <c r="G11" s="7">
        <f t="shared" si="0"/>
        <v>42</v>
      </c>
      <c r="H11" s="7">
        <f t="shared" si="1"/>
        <v>42</v>
      </c>
      <c r="I11" s="7">
        <f>G13</f>
        <v>57</v>
      </c>
      <c r="J11" s="7">
        <f t="shared" si="2"/>
        <v>15</v>
      </c>
    </row>
    <row r="12" spans="1:10" s="17" customFormat="1" ht="12.75" customHeight="1">
      <c r="B12" s="18">
        <v>9</v>
      </c>
      <c r="C12" s="19" t="s">
        <v>14</v>
      </c>
      <c r="D12" s="20">
        <v>18</v>
      </c>
      <c r="E12" s="20">
        <v>7</v>
      </c>
      <c r="F12" s="21">
        <f>H10</f>
        <v>27</v>
      </c>
      <c r="G12" s="22">
        <f t="shared" si="0"/>
        <v>27</v>
      </c>
      <c r="H12" s="22">
        <f t="shared" si="1"/>
        <v>45</v>
      </c>
      <c r="I12" s="22">
        <f>MIN(G13:G15)</f>
        <v>45</v>
      </c>
      <c r="J12" s="22">
        <f t="shared" si="2"/>
        <v>0</v>
      </c>
    </row>
    <row r="13" spans="1:10" ht="12.75" customHeight="1">
      <c r="B13" s="2">
        <v>10</v>
      </c>
      <c r="C13" s="3" t="s">
        <v>15</v>
      </c>
      <c r="D13" s="4">
        <v>18</v>
      </c>
      <c r="E13" s="4" t="s">
        <v>16</v>
      </c>
      <c r="F13" s="13">
        <f>MAX(H11,H12)</f>
        <v>45</v>
      </c>
      <c r="G13" s="7">
        <f t="shared" si="0"/>
        <v>57</v>
      </c>
      <c r="H13" s="7">
        <f t="shared" si="1"/>
        <v>63</v>
      </c>
      <c r="I13" s="7">
        <f>MIN(G16:G17)</f>
        <v>75</v>
      </c>
      <c r="J13" s="7">
        <f t="shared" si="2"/>
        <v>12</v>
      </c>
    </row>
    <row r="14" spans="1:10" ht="12.75" customHeight="1">
      <c r="B14" s="2">
        <v>11</v>
      </c>
      <c r="C14" s="3" t="s">
        <v>17</v>
      </c>
      <c r="D14" s="4">
        <v>24</v>
      </c>
      <c r="E14" s="4">
        <v>9</v>
      </c>
      <c r="F14" s="13">
        <f>H12</f>
        <v>45</v>
      </c>
      <c r="G14" s="7">
        <f t="shared" si="0"/>
        <v>57</v>
      </c>
      <c r="H14" s="7">
        <f t="shared" si="1"/>
        <v>69</v>
      </c>
      <c r="I14" s="7">
        <f>MIN(G16,G18)</f>
        <v>81</v>
      </c>
      <c r="J14" s="7">
        <f t="shared" si="2"/>
        <v>12</v>
      </c>
    </row>
    <row r="15" spans="1:10" s="17" customFormat="1" ht="12.75" customHeight="1">
      <c r="B15" s="18">
        <v>12</v>
      </c>
      <c r="C15" s="19" t="s">
        <v>18</v>
      </c>
      <c r="D15" s="20">
        <v>30</v>
      </c>
      <c r="E15" s="20">
        <v>9</v>
      </c>
      <c r="F15" s="21">
        <f>H12</f>
        <v>45</v>
      </c>
      <c r="G15" s="22">
        <f t="shared" si="0"/>
        <v>45</v>
      </c>
      <c r="H15" s="22">
        <f t="shared" si="1"/>
        <v>75</v>
      </c>
      <c r="I15" s="22">
        <f>MIN(G17:G18)</f>
        <v>75</v>
      </c>
      <c r="J15" s="22">
        <f t="shared" si="2"/>
        <v>0</v>
      </c>
    </row>
    <row r="16" spans="1:10" ht="12.75" customHeight="1">
      <c r="B16" s="2">
        <v>13</v>
      </c>
      <c r="C16" s="3" t="s">
        <v>19</v>
      </c>
      <c r="D16" s="4">
        <v>24</v>
      </c>
      <c r="E16" s="4" t="s">
        <v>20</v>
      </c>
      <c r="F16" s="13">
        <f>MAX(H14,H15)</f>
        <v>75</v>
      </c>
      <c r="G16" s="7">
        <f t="shared" si="0"/>
        <v>81</v>
      </c>
      <c r="H16" s="7">
        <f t="shared" si="1"/>
        <v>99</v>
      </c>
      <c r="I16" s="7">
        <f>G19</f>
        <v>105</v>
      </c>
      <c r="J16" s="7">
        <f t="shared" si="2"/>
        <v>6</v>
      </c>
    </row>
    <row r="17" spans="2:10" s="17" customFormat="1" ht="12.75" customHeight="1">
      <c r="B17" s="18">
        <v>14</v>
      </c>
      <c r="C17" s="19" t="s">
        <v>21</v>
      </c>
      <c r="D17" s="20">
        <v>30</v>
      </c>
      <c r="E17" s="20" t="s">
        <v>22</v>
      </c>
      <c r="F17" s="21">
        <f>MAX(H15,H13)</f>
        <v>75</v>
      </c>
      <c r="G17" s="22">
        <f t="shared" si="0"/>
        <v>75</v>
      </c>
      <c r="H17" s="22">
        <f t="shared" si="1"/>
        <v>105</v>
      </c>
      <c r="I17" s="22">
        <f>G19</f>
        <v>105</v>
      </c>
      <c r="J17" s="22">
        <f t="shared" si="2"/>
        <v>0</v>
      </c>
    </row>
    <row r="18" spans="2:10" ht="12.75" customHeight="1">
      <c r="B18" s="2">
        <v>15</v>
      </c>
      <c r="C18" s="3" t="s">
        <v>23</v>
      </c>
      <c r="D18" s="4">
        <v>36</v>
      </c>
      <c r="E18" s="4" t="s">
        <v>24</v>
      </c>
      <c r="F18" s="13">
        <f>MAX(H14:H15)</f>
        <v>75</v>
      </c>
      <c r="G18" s="7">
        <f t="shared" si="0"/>
        <v>105</v>
      </c>
      <c r="H18" s="7">
        <f t="shared" si="1"/>
        <v>111</v>
      </c>
      <c r="I18" s="7">
        <f>G31</f>
        <v>141</v>
      </c>
      <c r="J18" s="7">
        <f t="shared" si="2"/>
        <v>30</v>
      </c>
    </row>
    <row r="19" spans="2:10" s="17" customFormat="1" ht="12.75" customHeight="1">
      <c r="B19" s="18">
        <v>16</v>
      </c>
      <c r="C19" s="19" t="s">
        <v>25</v>
      </c>
      <c r="D19" s="20">
        <v>36</v>
      </c>
      <c r="E19" s="20" t="s">
        <v>26</v>
      </c>
      <c r="F19" s="21">
        <f>MAX(H16:H17)</f>
        <v>105</v>
      </c>
      <c r="G19" s="22">
        <f t="shared" si="0"/>
        <v>105</v>
      </c>
      <c r="H19" s="22">
        <f t="shared" si="1"/>
        <v>141</v>
      </c>
      <c r="I19" s="22">
        <f>G31</f>
        <v>141</v>
      </c>
      <c r="J19" s="22">
        <f t="shared" si="2"/>
        <v>0</v>
      </c>
    </row>
    <row r="20" spans="2:10" ht="12.75" customHeight="1">
      <c r="B20" s="2">
        <v>17</v>
      </c>
      <c r="C20" s="3" t="s">
        <v>27</v>
      </c>
      <c r="D20" s="4">
        <v>6</v>
      </c>
      <c r="E20" s="4" t="s">
        <v>28</v>
      </c>
      <c r="F20" s="13">
        <f>MAX(H4,H7)</f>
        <v>42</v>
      </c>
      <c r="G20" s="7">
        <f t="shared" si="0"/>
        <v>53</v>
      </c>
      <c r="H20" s="7">
        <f t="shared" si="1"/>
        <v>48</v>
      </c>
      <c r="I20" s="7">
        <f>MIN(G21,G23)</f>
        <v>59</v>
      </c>
      <c r="J20" s="7">
        <f t="shared" si="2"/>
        <v>11</v>
      </c>
    </row>
    <row r="21" spans="2:10" ht="12.75" customHeight="1">
      <c r="B21" s="2">
        <v>18</v>
      </c>
      <c r="C21" s="3" t="s">
        <v>29</v>
      </c>
      <c r="D21" s="4">
        <v>67</v>
      </c>
      <c r="E21" s="4">
        <v>17</v>
      </c>
      <c r="F21" s="13">
        <f>H20</f>
        <v>48</v>
      </c>
      <c r="G21" s="7">
        <f t="shared" si="0"/>
        <v>59</v>
      </c>
      <c r="H21" s="7">
        <f t="shared" si="1"/>
        <v>115</v>
      </c>
      <c r="I21" s="7">
        <f>G24</f>
        <v>126</v>
      </c>
      <c r="J21" s="7">
        <f t="shared" si="2"/>
        <v>11</v>
      </c>
    </row>
    <row r="22" spans="2:10" ht="12.75" customHeight="1">
      <c r="B22" s="2">
        <v>19</v>
      </c>
      <c r="C22" s="3" t="s">
        <v>30</v>
      </c>
      <c r="D22" s="4">
        <v>24</v>
      </c>
      <c r="E22" s="4" t="s">
        <v>28</v>
      </c>
      <c r="F22" s="13">
        <f>MAX(H4,H7)</f>
        <v>42</v>
      </c>
      <c r="G22" s="7">
        <f t="shared" si="0"/>
        <v>102</v>
      </c>
      <c r="H22" s="7">
        <f t="shared" si="1"/>
        <v>66</v>
      </c>
      <c r="I22" s="7">
        <f>G24</f>
        <v>126</v>
      </c>
      <c r="J22" s="7">
        <f t="shared" si="2"/>
        <v>60</v>
      </c>
    </row>
    <row r="23" spans="2:10" ht="12.75" customHeight="1">
      <c r="B23" s="2">
        <v>20</v>
      </c>
      <c r="C23" s="3" t="s">
        <v>31</v>
      </c>
      <c r="D23" s="4">
        <v>24</v>
      </c>
      <c r="E23" s="4">
        <v>17</v>
      </c>
      <c r="F23" s="13">
        <f>H20</f>
        <v>48</v>
      </c>
      <c r="G23" s="7">
        <f t="shared" si="0"/>
        <v>102</v>
      </c>
      <c r="H23" s="7">
        <f t="shared" si="1"/>
        <v>72</v>
      </c>
      <c r="I23" s="7">
        <f>G24</f>
        <v>126</v>
      </c>
      <c r="J23" s="7">
        <f t="shared" si="2"/>
        <v>54</v>
      </c>
    </row>
    <row r="24" spans="2:10" ht="12.75" customHeight="1">
      <c r="B24" s="2">
        <v>21</v>
      </c>
      <c r="C24" s="3" t="s">
        <v>32</v>
      </c>
      <c r="D24" s="4">
        <v>15</v>
      </c>
      <c r="E24" s="4" t="s">
        <v>33</v>
      </c>
      <c r="F24" s="13">
        <f>MAX(H21:H23)</f>
        <v>115</v>
      </c>
      <c r="G24" s="7">
        <f t="shared" si="0"/>
        <v>126</v>
      </c>
      <c r="H24" s="7">
        <f t="shared" si="1"/>
        <v>130</v>
      </c>
      <c r="I24" s="7">
        <f>G31</f>
        <v>141</v>
      </c>
      <c r="J24" s="7">
        <f t="shared" si="2"/>
        <v>11</v>
      </c>
    </row>
    <row r="25" spans="2:10" ht="12.75" customHeight="1">
      <c r="B25" s="2">
        <v>22</v>
      </c>
      <c r="C25" s="3" t="s">
        <v>34</v>
      </c>
      <c r="D25" s="4">
        <v>4</v>
      </c>
      <c r="E25" s="4">
        <v>5</v>
      </c>
      <c r="F25" s="13">
        <f>H8</f>
        <v>12</v>
      </c>
      <c r="G25" s="7">
        <f t="shared" si="0"/>
        <v>92</v>
      </c>
      <c r="H25" s="7">
        <f t="shared" si="1"/>
        <v>16</v>
      </c>
      <c r="I25" s="7">
        <f>MIN(G26:G27)</f>
        <v>96</v>
      </c>
      <c r="J25" s="7">
        <f t="shared" si="2"/>
        <v>80</v>
      </c>
    </row>
    <row r="26" spans="2:10" ht="12.75" customHeight="1">
      <c r="B26" s="2">
        <v>23</v>
      </c>
      <c r="C26" s="3" t="s">
        <v>35</v>
      </c>
      <c r="D26" s="4">
        <v>20</v>
      </c>
      <c r="E26" s="4">
        <v>22</v>
      </c>
      <c r="F26" s="13">
        <f>H25</f>
        <v>16</v>
      </c>
      <c r="G26" s="7">
        <f t="shared" si="0"/>
        <v>100</v>
      </c>
      <c r="H26" s="7">
        <f t="shared" si="1"/>
        <v>36</v>
      </c>
      <c r="I26" s="7">
        <f>G28</f>
        <v>120</v>
      </c>
      <c r="J26" s="7">
        <f t="shared" si="2"/>
        <v>84</v>
      </c>
    </row>
    <row r="27" spans="2:10" ht="12.75" customHeight="1">
      <c r="B27" s="2">
        <v>24</v>
      </c>
      <c r="C27" s="3" t="s">
        <v>36</v>
      </c>
      <c r="D27" s="4">
        <v>24</v>
      </c>
      <c r="E27" s="4" t="s">
        <v>37</v>
      </c>
      <c r="F27" s="13">
        <f>MAX(H8,H25)</f>
        <v>16</v>
      </c>
      <c r="G27" s="7">
        <f t="shared" si="0"/>
        <v>96</v>
      </c>
      <c r="H27" s="7">
        <f t="shared" si="1"/>
        <v>40</v>
      </c>
      <c r="I27" s="7">
        <f>G28</f>
        <v>120</v>
      </c>
      <c r="J27" s="7">
        <f t="shared" si="2"/>
        <v>80</v>
      </c>
    </row>
    <row r="28" spans="2:10" ht="12.75" customHeight="1">
      <c r="B28" s="2">
        <v>25</v>
      </c>
      <c r="C28" s="3" t="s">
        <v>38</v>
      </c>
      <c r="D28" s="4">
        <v>1</v>
      </c>
      <c r="E28" s="4" t="s">
        <v>39</v>
      </c>
      <c r="F28" s="13">
        <f>MAX(H26:H27)</f>
        <v>40</v>
      </c>
      <c r="G28" s="7">
        <f t="shared" si="0"/>
        <v>120</v>
      </c>
      <c r="H28" s="7">
        <f t="shared" si="1"/>
        <v>41</v>
      </c>
      <c r="I28" s="7">
        <f>G29</f>
        <v>121</v>
      </c>
      <c r="J28" s="7">
        <f t="shared" si="2"/>
        <v>80</v>
      </c>
    </row>
    <row r="29" spans="2:10" ht="12.75" customHeight="1">
      <c r="B29" s="2">
        <v>26</v>
      </c>
      <c r="C29" s="3" t="s">
        <v>40</v>
      </c>
      <c r="D29" s="4">
        <v>20</v>
      </c>
      <c r="E29" s="4">
        <v>25</v>
      </c>
      <c r="F29" s="13">
        <f>H28</f>
        <v>41</v>
      </c>
      <c r="G29" s="7">
        <f t="shared" si="0"/>
        <v>121</v>
      </c>
      <c r="H29" s="7">
        <f t="shared" si="1"/>
        <v>61</v>
      </c>
      <c r="I29" s="7">
        <f>G31</f>
        <v>141</v>
      </c>
      <c r="J29" s="7">
        <f t="shared" si="2"/>
        <v>80</v>
      </c>
    </row>
    <row r="30" spans="2:10" ht="12.75" customHeight="1">
      <c r="B30" s="2">
        <v>27</v>
      </c>
      <c r="C30" s="3" t="s">
        <v>41</v>
      </c>
      <c r="D30" s="4">
        <v>30</v>
      </c>
      <c r="E30" s="4">
        <v>1</v>
      </c>
      <c r="F30" s="13">
        <f>H4</f>
        <v>6</v>
      </c>
      <c r="G30" s="7">
        <f t="shared" si="0"/>
        <v>111</v>
      </c>
      <c r="H30" s="7">
        <f t="shared" si="1"/>
        <v>36</v>
      </c>
      <c r="I30" s="7">
        <f>G31</f>
        <v>141</v>
      </c>
      <c r="J30" s="7">
        <f t="shared" si="2"/>
        <v>105</v>
      </c>
    </row>
    <row r="31" spans="2:10" s="17" customFormat="1" ht="12.75" customHeight="1">
      <c r="B31" s="23">
        <v>28</v>
      </c>
      <c r="C31" s="24" t="s">
        <v>42</v>
      </c>
      <c r="D31" s="25">
        <v>0</v>
      </c>
      <c r="E31" s="25" t="s">
        <v>48</v>
      </c>
      <c r="F31" s="26">
        <f>MAX(H9,H17:H19,H24,H29:H30)</f>
        <v>141</v>
      </c>
      <c r="G31" s="27">
        <f t="shared" si="0"/>
        <v>141</v>
      </c>
      <c r="H31" s="27">
        <f t="shared" si="1"/>
        <v>141</v>
      </c>
      <c r="I31" s="27">
        <f>H33</f>
        <v>141</v>
      </c>
      <c r="J31" s="27">
        <f t="shared" si="2"/>
        <v>0</v>
      </c>
    </row>
    <row r="33" spans="2:10">
      <c r="C33" s="36" t="s">
        <v>59</v>
      </c>
      <c r="G33" s="15" t="s">
        <v>50</v>
      </c>
      <c r="H33" s="16">
        <f>H31</f>
        <v>141</v>
      </c>
      <c r="I33" t="s">
        <v>52</v>
      </c>
    </row>
    <row r="35" spans="2:10">
      <c r="B35">
        <v>26</v>
      </c>
      <c r="C35" t="s">
        <v>51</v>
      </c>
      <c r="G35" s="15" t="s">
        <v>50</v>
      </c>
      <c r="H35" s="29">
        <f>H33/B35</f>
        <v>5.4230769230769234</v>
      </c>
      <c r="I35" t="s">
        <v>53</v>
      </c>
    </row>
    <row r="37" spans="2:10">
      <c r="G37" t="s">
        <v>54</v>
      </c>
    </row>
    <row r="38" spans="2:10">
      <c r="G38" s="28" t="s">
        <v>55</v>
      </c>
    </row>
    <row r="40" spans="2:10">
      <c r="B40" s="28" t="s">
        <v>56</v>
      </c>
    </row>
    <row r="41" spans="2:10">
      <c r="C41" t="s">
        <v>57</v>
      </c>
    </row>
    <row r="42" spans="2:10">
      <c r="D42" s="33" t="s">
        <v>58</v>
      </c>
      <c r="E42" s="33" t="s">
        <v>2</v>
      </c>
      <c r="F42" s="30" t="s">
        <v>43</v>
      </c>
      <c r="G42" s="6" t="s">
        <v>44</v>
      </c>
      <c r="H42" s="6" t="s">
        <v>45</v>
      </c>
      <c r="I42" s="6" t="s">
        <v>46</v>
      </c>
      <c r="J42" s="6" t="s">
        <v>47</v>
      </c>
    </row>
    <row r="43" spans="2:10">
      <c r="D43" s="34">
        <v>2</v>
      </c>
      <c r="E43" s="41">
        <v>6</v>
      </c>
      <c r="F43" s="38">
        <v>6</v>
      </c>
      <c r="G43" s="31">
        <v>6</v>
      </c>
      <c r="H43" s="31">
        <v>12</v>
      </c>
      <c r="I43" s="31">
        <v>12</v>
      </c>
      <c r="J43" s="31">
        <v>0</v>
      </c>
    </row>
    <row r="44" spans="2:10">
      <c r="D44" s="34">
        <v>3</v>
      </c>
      <c r="E44" s="2">
        <v>6</v>
      </c>
      <c r="F44" s="39">
        <v>12</v>
      </c>
      <c r="G44" s="7">
        <v>36</v>
      </c>
      <c r="H44" s="7">
        <v>18</v>
      </c>
      <c r="I44" s="7">
        <v>42</v>
      </c>
      <c r="J44" s="7">
        <v>24</v>
      </c>
    </row>
    <row r="45" spans="2:10">
      <c r="D45" s="34">
        <v>4</v>
      </c>
      <c r="E45" s="2">
        <v>36</v>
      </c>
      <c r="F45" s="39">
        <v>6</v>
      </c>
      <c r="G45" s="7">
        <v>17</v>
      </c>
      <c r="H45" s="7">
        <v>42</v>
      </c>
      <c r="I45" s="7">
        <v>53</v>
      </c>
      <c r="J45" s="7">
        <v>11</v>
      </c>
    </row>
    <row r="46" spans="2:10">
      <c r="D46" s="35">
        <v>5</v>
      </c>
      <c r="E46" s="5">
        <v>6</v>
      </c>
      <c r="F46" s="40">
        <v>6</v>
      </c>
      <c r="G46" s="14">
        <v>86</v>
      </c>
      <c r="H46" s="14">
        <v>12</v>
      </c>
      <c r="I46" s="14">
        <v>92</v>
      </c>
      <c r="J46" s="14">
        <v>80</v>
      </c>
    </row>
    <row r="49" spans="3:7">
      <c r="C49" s="43" t="s">
        <v>60</v>
      </c>
      <c r="D49" s="33" t="s">
        <v>63</v>
      </c>
      <c r="E49" s="33" t="s">
        <v>2</v>
      </c>
      <c r="F49" s="33" t="s">
        <v>61</v>
      </c>
      <c r="G49" s="33" t="s">
        <v>62</v>
      </c>
    </row>
    <row r="50" spans="3:7">
      <c r="D50" s="33">
        <v>2</v>
      </c>
      <c r="E50" s="1">
        <v>6</v>
      </c>
      <c r="F50" s="32">
        <v>6</v>
      </c>
      <c r="G50" s="32">
        <f>F50+E50</f>
        <v>12</v>
      </c>
    </row>
    <row r="51" spans="3:7">
      <c r="D51" s="33">
        <v>3</v>
      </c>
      <c r="E51" s="1">
        <v>6</v>
      </c>
      <c r="F51" s="32">
        <v>12</v>
      </c>
      <c r="G51" s="32">
        <f>F51+E51</f>
        <v>18</v>
      </c>
    </row>
    <row r="52" spans="3:7">
      <c r="D52" s="33">
        <v>4</v>
      </c>
      <c r="E52" s="1">
        <v>36</v>
      </c>
      <c r="F52" s="42">
        <v>18</v>
      </c>
      <c r="G52" s="42">
        <f>F52+E52</f>
        <v>54</v>
      </c>
    </row>
    <row r="53" spans="3:7">
      <c r="D53" s="33">
        <v>5</v>
      </c>
      <c r="E53" s="1">
        <v>6</v>
      </c>
      <c r="F53" s="32">
        <v>54</v>
      </c>
      <c r="G53" s="32">
        <f>F53+E53</f>
        <v>60</v>
      </c>
    </row>
    <row r="55" spans="3:7">
      <c r="E55" t="s">
        <v>64</v>
      </c>
    </row>
    <row r="56" spans="3:7">
      <c r="E56" t="s">
        <v>65</v>
      </c>
    </row>
    <row r="58" spans="3:7">
      <c r="E58" t="s">
        <v>68</v>
      </c>
    </row>
    <row r="59" spans="3:7">
      <c r="E59" t="s">
        <v>71</v>
      </c>
    </row>
    <row r="60" spans="3:7">
      <c r="E60" t="s">
        <v>69</v>
      </c>
    </row>
    <row r="61" spans="3:7">
      <c r="E61" t="s">
        <v>70</v>
      </c>
    </row>
    <row r="63" spans="3:7">
      <c r="C63" s="37" t="s">
        <v>60</v>
      </c>
      <c r="D63" s="33" t="s">
        <v>63</v>
      </c>
      <c r="E63" s="33" t="s">
        <v>2</v>
      </c>
      <c r="F63" s="33" t="s">
        <v>61</v>
      </c>
      <c r="G63" s="33" t="s">
        <v>62</v>
      </c>
    </row>
    <row r="64" spans="3:7">
      <c r="D64" s="32">
        <v>2</v>
      </c>
      <c r="E64" s="1">
        <v>6</v>
      </c>
      <c r="F64" s="32">
        <v>6</v>
      </c>
      <c r="G64" s="32">
        <f>F64+E64</f>
        <v>12</v>
      </c>
    </row>
    <row r="65" spans="4:7">
      <c r="D65" s="44" t="s">
        <v>66</v>
      </c>
      <c r="E65" s="1">
        <v>18</v>
      </c>
      <c r="F65" s="32">
        <v>12</v>
      </c>
      <c r="G65" s="32">
        <f>F65+E65</f>
        <v>30</v>
      </c>
    </row>
    <row r="66" spans="4:7">
      <c r="D66" s="32">
        <v>3</v>
      </c>
      <c r="E66" s="1">
        <v>6</v>
      </c>
      <c r="F66" s="32">
        <v>30</v>
      </c>
      <c r="G66" s="32">
        <f>F66+E66</f>
        <v>36</v>
      </c>
    </row>
    <row r="67" spans="4:7">
      <c r="D67" s="44" t="s">
        <v>67</v>
      </c>
      <c r="E67" s="1">
        <v>18</v>
      </c>
      <c r="F67" s="32">
        <v>36</v>
      </c>
      <c r="G67" s="32">
        <f>F67+E67</f>
        <v>54</v>
      </c>
    </row>
    <row r="68" spans="4:7">
      <c r="D68" s="32">
        <v>5</v>
      </c>
      <c r="E68" s="45">
        <v>6</v>
      </c>
      <c r="F68" s="32">
        <v>54</v>
      </c>
      <c r="G68" s="32">
        <f>F68+E68</f>
        <v>60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50" workbookViewId="0">
      <selection activeCell="B5" sqref="B5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</vt:lpstr>
      <vt:lpstr>Graphe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dcterms:created xsi:type="dcterms:W3CDTF">2005-09-29T15:42:43Z</dcterms:created>
  <dcterms:modified xsi:type="dcterms:W3CDTF">2016-02-01T08:47:28Z</dcterms:modified>
</cp:coreProperties>
</file>