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5240" windowHeight="909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C8" i="1"/>
  <c r="C10"/>
  <c r="C21"/>
  <c r="C22" s="1"/>
  <c r="C23" s="1"/>
  <c r="C26"/>
  <c r="C27" l="1"/>
  <c r="C32" s="1"/>
  <c r="C33" s="1"/>
  <c r="C34" s="1"/>
  <c r="C35" s="1"/>
  <c r="C28" l="1"/>
  <c r="C29" s="1"/>
</calcChain>
</file>

<file path=xl/sharedStrings.xml><?xml version="1.0" encoding="utf-8"?>
<sst xmlns="http://schemas.openxmlformats.org/spreadsheetml/2006/main" count="31" uniqueCount="28">
  <si>
    <t>Corrigé Megatron</t>
  </si>
  <si>
    <t>Coût de revient du relais</t>
  </si>
  <si>
    <t>Demande annuelle automates</t>
  </si>
  <si>
    <t>Taux de production journalier automates</t>
  </si>
  <si>
    <t>Taux de production journalier relais</t>
  </si>
  <si>
    <t>Coût de préparation</t>
  </si>
  <si>
    <t>Nombre de bobines par relais</t>
  </si>
  <si>
    <t>Coût d'une bobine</t>
  </si>
  <si>
    <t>Coût fixe de passation de commande</t>
  </si>
  <si>
    <t>Nombre de jours par an</t>
  </si>
  <si>
    <t>Taux de possession annuel</t>
  </si>
  <si>
    <t>Taux de demande journalier automates</t>
  </si>
  <si>
    <t>Quantité économique de lancement relais</t>
  </si>
  <si>
    <t>Demande annuelle relais</t>
  </si>
  <si>
    <t>Demande annuelle bobines</t>
  </si>
  <si>
    <t>Quantité économique bobines</t>
  </si>
  <si>
    <t>1)</t>
  </si>
  <si>
    <t>Relais</t>
  </si>
  <si>
    <t>Nombre de lancements annuel</t>
  </si>
  <si>
    <t>2)</t>
  </si>
  <si>
    <t>Nombre de cartons par commande</t>
  </si>
  <si>
    <t>Nombre de bobines dans un carton</t>
  </si>
  <si>
    <t>Périodicité des lancements (jours)</t>
  </si>
  <si>
    <t>Taille des livraisons</t>
  </si>
  <si>
    <t>Nombre de commandes annuel</t>
  </si>
  <si>
    <t>Périodicité des commandes (jours)</t>
  </si>
  <si>
    <t>3)</t>
  </si>
  <si>
    <t>Livraisons par cartons de 1200</t>
  </si>
</sst>
</file>

<file path=xl/styles.xml><?xml version="1.0" encoding="utf-8"?>
<styleSheet xmlns="http://schemas.openxmlformats.org/spreadsheetml/2006/main">
  <fonts count="3">
    <font>
      <sz val="10"/>
      <name val="MS Sans Serif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2" fillId="0" borderId="0" xfId="0" applyFont="1" applyFill="1"/>
    <xf numFmtId="0" fontId="2" fillId="0" borderId="0" xfId="0" applyFont="1"/>
    <xf numFmtId="0" fontId="2" fillId="3" borderId="0" xfId="0" applyFont="1" applyFill="1"/>
    <xf numFmtId="9" fontId="2" fillId="3" borderId="0" xfId="0" applyNumberFormat="1" applyFont="1" applyFill="1"/>
    <xf numFmtId="0" fontId="1" fillId="0" borderId="0" xfId="0" applyFont="1" applyAlignment="1">
      <alignment horizontal="right"/>
    </xf>
    <xf numFmtId="0" fontId="1" fillId="0" borderId="0" xfId="0" applyFont="1" applyFill="1"/>
    <xf numFmtId="1" fontId="2" fillId="0" borderId="0" xfId="0" applyNumberFormat="1" applyFont="1"/>
    <xf numFmtId="0" fontId="1" fillId="0" borderId="0" xfId="0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5"/>
  <sheetViews>
    <sheetView tabSelected="1" workbookViewId="0"/>
  </sheetViews>
  <sheetFormatPr baseColWidth="10" defaultRowHeight="12.75"/>
  <cols>
    <col min="1" max="1" width="19.5703125" style="3" customWidth="1"/>
    <col min="2" max="2" width="36.7109375" style="3" customWidth="1"/>
    <col min="3" max="3" width="20.140625" style="3" customWidth="1"/>
    <col min="4" max="16384" width="11.42578125" style="3"/>
  </cols>
  <sheetData>
    <row r="1" spans="1:3">
      <c r="A1" s="1" t="s">
        <v>0</v>
      </c>
      <c r="B1" s="2"/>
    </row>
    <row r="3" spans="1:3">
      <c r="B3" s="4" t="s">
        <v>9</v>
      </c>
      <c r="C3" s="4">
        <v>250</v>
      </c>
    </row>
    <row r="4" spans="1:3">
      <c r="B4" s="4" t="s">
        <v>10</v>
      </c>
      <c r="C4" s="5">
        <v>0.16</v>
      </c>
    </row>
    <row r="6" spans="1:3">
      <c r="B6" s="4" t="s">
        <v>2</v>
      </c>
      <c r="C6" s="4">
        <v>20000</v>
      </c>
    </row>
    <row r="7" spans="1:3">
      <c r="B7" s="4" t="s">
        <v>3</v>
      </c>
      <c r="C7" s="4">
        <v>80</v>
      </c>
    </row>
    <row r="8" spans="1:3">
      <c r="B8" s="3" t="s">
        <v>11</v>
      </c>
      <c r="C8" s="3">
        <f>C6/C3</f>
        <v>80</v>
      </c>
    </row>
    <row r="10" spans="1:3">
      <c r="B10" s="3" t="s">
        <v>13</v>
      </c>
      <c r="C10" s="3">
        <f>C6</f>
        <v>20000</v>
      </c>
    </row>
    <row r="11" spans="1:3">
      <c r="B11" s="4" t="s">
        <v>1</v>
      </c>
      <c r="C11" s="4">
        <v>250</v>
      </c>
    </row>
    <row r="12" spans="1:3">
      <c r="B12" s="4" t="s">
        <v>4</v>
      </c>
      <c r="C12" s="4">
        <v>160</v>
      </c>
    </row>
    <row r="13" spans="1:3">
      <c r="B13" s="4" t="s">
        <v>5</v>
      </c>
      <c r="C13" s="4">
        <v>200</v>
      </c>
    </row>
    <row r="15" spans="1:3">
      <c r="B15" s="4" t="s">
        <v>6</v>
      </c>
      <c r="C15" s="4">
        <v>2</v>
      </c>
    </row>
    <row r="16" spans="1:3">
      <c r="B16" s="4" t="s">
        <v>7</v>
      </c>
      <c r="C16" s="4">
        <v>44</v>
      </c>
    </row>
    <row r="17" spans="1:3">
      <c r="B17" s="4" t="s">
        <v>8</v>
      </c>
      <c r="C17" s="4">
        <v>900</v>
      </c>
    </row>
    <row r="18" spans="1:3">
      <c r="B18" s="4" t="s">
        <v>21</v>
      </c>
      <c r="C18" s="4">
        <v>1200</v>
      </c>
    </row>
    <row r="20" spans="1:3">
      <c r="A20" s="6" t="s">
        <v>16</v>
      </c>
      <c r="B20" s="7" t="s">
        <v>17</v>
      </c>
    </row>
    <row r="21" spans="1:3">
      <c r="B21" s="3" t="s">
        <v>12</v>
      </c>
      <c r="C21" s="8">
        <f>SQRT(2*C6*C13/(C11*C4*(1-C7/C12)))</f>
        <v>632.45553203367592</v>
      </c>
    </row>
    <row r="22" spans="1:3">
      <c r="B22" s="3" t="s">
        <v>18</v>
      </c>
      <c r="C22" s="8">
        <f>ROUND(C6/C21,0)</f>
        <v>32</v>
      </c>
    </row>
    <row r="23" spans="1:3">
      <c r="B23" s="3" t="s">
        <v>22</v>
      </c>
      <c r="C23" s="8">
        <f>ROUND(C3/C22,0)</f>
        <v>8</v>
      </c>
    </row>
    <row r="24" spans="1:3">
      <c r="C24" s="8"/>
    </row>
    <row r="25" spans="1:3">
      <c r="A25" s="6" t="s">
        <v>19</v>
      </c>
      <c r="B25" s="9" t="s">
        <v>15</v>
      </c>
    </row>
    <row r="26" spans="1:3">
      <c r="B26" s="3" t="s">
        <v>14</v>
      </c>
      <c r="C26" s="3">
        <f>C6*C15</f>
        <v>40000</v>
      </c>
    </row>
    <row r="27" spans="1:3">
      <c r="B27" s="3" t="s">
        <v>15</v>
      </c>
      <c r="C27" s="8">
        <f>ROUND(SQRT(2*C26*C17/(C16*C4)),0)</f>
        <v>3198</v>
      </c>
    </row>
    <row r="28" spans="1:3">
      <c r="B28" s="3" t="s">
        <v>24</v>
      </c>
      <c r="C28" s="10">
        <f>C26/C27</f>
        <v>12.507817385866167</v>
      </c>
    </row>
    <row r="29" spans="1:3">
      <c r="B29" s="3" t="s">
        <v>25</v>
      </c>
      <c r="C29" s="10">
        <f>C3/C28</f>
        <v>19.987500000000001</v>
      </c>
    </row>
    <row r="30" spans="1:3">
      <c r="C30" s="8"/>
    </row>
    <row r="31" spans="1:3">
      <c r="A31" s="6" t="s">
        <v>26</v>
      </c>
      <c r="B31" s="9" t="s">
        <v>27</v>
      </c>
      <c r="C31" s="8"/>
    </row>
    <row r="32" spans="1:3">
      <c r="B32" s="3" t="s">
        <v>20</v>
      </c>
      <c r="C32" s="3">
        <f>ROUND(C27/C18,0)</f>
        <v>3</v>
      </c>
    </row>
    <row r="33" spans="2:3">
      <c r="B33" s="3" t="s">
        <v>23</v>
      </c>
      <c r="C33" s="3">
        <f>C18*C32</f>
        <v>3600</v>
      </c>
    </row>
    <row r="34" spans="2:3">
      <c r="B34" s="3" t="s">
        <v>24</v>
      </c>
      <c r="C34" s="10">
        <f>C26/C33</f>
        <v>11.111111111111111</v>
      </c>
    </row>
    <row r="35" spans="2:3">
      <c r="B35" s="3" t="s">
        <v>25</v>
      </c>
      <c r="C35" s="3">
        <f>C3/C34</f>
        <v>22.5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GERARD</cp:lastModifiedBy>
  <dcterms:created xsi:type="dcterms:W3CDTF">2005-09-22T14:10:54Z</dcterms:created>
  <dcterms:modified xsi:type="dcterms:W3CDTF">2016-02-01T09:55:31Z</dcterms:modified>
</cp:coreProperties>
</file>