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5" windowWidth="9615" windowHeight="4890"/>
  </bookViews>
  <sheets>
    <sheet name="SANIT(1)" sheetId="1" r:id="rId1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D11"/>
  <c r="H11"/>
  <c r="D12"/>
  <c r="H12"/>
  <c r="H13"/>
  <c r="H14"/>
  <c r="H15"/>
  <c r="H16"/>
  <c r="H17"/>
  <c r="H18"/>
  <c r="H19"/>
  <c r="H20"/>
  <c r="H21"/>
  <c r="H22"/>
  <c r="C23"/>
  <c r="D23"/>
  <c r="E23"/>
  <c r="H23"/>
  <c r="H24"/>
  <c r="C25"/>
  <c r="C27" s="1"/>
  <c r="C29" s="1"/>
  <c r="H25"/>
  <c r="H26"/>
  <c r="D27"/>
  <c r="E27"/>
  <c r="H27"/>
  <c r="C28"/>
  <c r="D28"/>
  <c r="D29" s="1"/>
  <c r="E28"/>
  <c r="H28"/>
  <c r="E29"/>
  <c r="H29"/>
  <c r="H30"/>
  <c r="C31"/>
  <c r="H31"/>
</calcChain>
</file>

<file path=xl/sharedStrings.xml><?xml version="1.0" encoding="utf-8"?>
<sst xmlns="http://schemas.openxmlformats.org/spreadsheetml/2006/main" count="28" uniqueCount="28">
  <si>
    <t>LE SANITAIRE ALSACIEN</t>
  </si>
  <si>
    <t>Quantité</t>
  </si>
  <si>
    <t>Coût variable</t>
  </si>
  <si>
    <t>commandée</t>
  </si>
  <si>
    <t>total</t>
  </si>
  <si>
    <t>Données</t>
  </si>
  <si>
    <t>Prix d'achat :</t>
  </si>
  <si>
    <t>Demande annuelle :</t>
  </si>
  <si>
    <t>Taux de détention :</t>
  </si>
  <si>
    <t>Coût de passation de commande :</t>
  </si>
  <si>
    <t>1) Calculer la quantité économique et le coût variable total</t>
  </si>
  <si>
    <t>Quantité économique :</t>
  </si>
  <si>
    <t>Coût variable total :</t>
  </si>
  <si>
    <t>Tracer un graphique montrant l'évolution du coût variable total</t>
  </si>
  <si>
    <t>en fonction des quantités de commande (entre 100 et 1500) ===&gt;</t>
  </si>
  <si>
    <t>2) Remises sur quantité</t>
  </si>
  <si>
    <t>Quantité de commande</t>
  </si>
  <si>
    <t>"&lt;500"</t>
  </si>
  <si>
    <t>"500-999"</t>
  </si>
  <si>
    <t>"&gt;=1000"</t>
  </si>
  <si>
    <t>Prix</t>
  </si>
  <si>
    <t>Quantité économique</t>
  </si>
  <si>
    <t xml:space="preserve">Quantité optimale </t>
  </si>
  <si>
    <t>dans la plage de prix</t>
  </si>
  <si>
    <t>Coût variable total</t>
  </si>
  <si>
    <t>Coût d'achat</t>
  </si>
  <si>
    <t>COUT TOTAL</t>
  </si>
  <si>
    <t>Point de commande</t>
  </si>
</sst>
</file>

<file path=xl/styles.xml><?xml version="1.0" encoding="utf-8"?>
<styleSheet xmlns="http://schemas.openxmlformats.org/spreadsheetml/2006/main">
  <fonts count="3">
    <font>
      <sz val="10"/>
      <name val="Helv"/>
    </font>
    <font>
      <b/>
      <sz val="10"/>
      <name val="Helv"/>
    </font>
    <font>
      <b/>
      <i/>
      <sz val="10"/>
      <name val="Helv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1" fontId="0" fillId="0" borderId="3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6" xfId="0" applyFill="1" applyBorder="1"/>
    <xf numFmtId="0" fontId="0" fillId="3" borderId="11" xfId="0" applyFill="1" applyBorder="1"/>
    <xf numFmtId="2" fontId="0" fillId="3" borderId="7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0" fillId="4" borderId="4" xfId="0" applyFill="1" applyBorder="1"/>
    <xf numFmtId="0" fontId="0" fillId="4" borderId="14" xfId="0" applyFill="1" applyBorder="1"/>
    <xf numFmtId="0" fontId="0" fillId="4" borderId="5" xfId="0" applyFill="1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0" fontId="0" fillId="4" borderId="9" xfId="0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0" fontId="0" fillId="4" borderId="6" xfId="0" applyFill="1" applyBorder="1"/>
    <xf numFmtId="0" fontId="0" fillId="4" borderId="11" xfId="0" applyFill="1" applyBorder="1"/>
    <xf numFmtId="0" fontId="0" fillId="4" borderId="7" xfId="0" applyFill="1" applyBorder="1" applyAlignment="1">
      <alignment horizontal="center"/>
    </xf>
    <xf numFmtId="0" fontId="1" fillId="5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5384615384615383E-2"/>
          <c:y val="8.3333604601577474E-2"/>
          <c:w val="0.89076923076923076"/>
          <c:h val="0.78000253907076522"/>
        </c:manualLayout>
      </c:layout>
      <c:areaChart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'SANIT(1)'!$H$3:$H$31</c:f>
              <c:numCache>
                <c:formatCode>0</c:formatCode>
                <c:ptCount val="29"/>
                <c:pt idx="0">
                  <c:v>4000</c:v>
                </c:pt>
                <c:pt idx="1">
                  <c:v>2875</c:v>
                </c:pt>
                <c:pt idx="2">
                  <c:v>2375</c:v>
                </c:pt>
                <c:pt idx="3">
                  <c:v>2125</c:v>
                </c:pt>
                <c:pt idx="4">
                  <c:v>2000</c:v>
                </c:pt>
                <c:pt idx="5">
                  <c:v>1946.4285714285716</c:v>
                </c:pt>
                <c:pt idx="6">
                  <c:v>1937.5</c:v>
                </c:pt>
                <c:pt idx="7">
                  <c:v>1958.3333333333333</c:v>
                </c:pt>
                <c:pt idx="8">
                  <c:v>2000</c:v>
                </c:pt>
                <c:pt idx="9">
                  <c:v>2056.818181818182</c:v>
                </c:pt>
                <c:pt idx="10">
                  <c:v>2125</c:v>
                </c:pt>
                <c:pt idx="11">
                  <c:v>2201.9230769230771</c:v>
                </c:pt>
                <c:pt idx="12">
                  <c:v>2285.7142857142858</c:v>
                </c:pt>
                <c:pt idx="13">
                  <c:v>2375</c:v>
                </c:pt>
                <c:pt idx="14">
                  <c:v>2468.75</c:v>
                </c:pt>
                <c:pt idx="15">
                  <c:v>2566.1764705882351</c:v>
                </c:pt>
                <c:pt idx="16">
                  <c:v>2666.6666666666665</c:v>
                </c:pt>
                <c:pt idx="17">
                  <c:v>2769.7368421052633</c:v>
                </c:pt>
                <c:pt idx="18">
                  <c:v>2875</c:v>
                </c:pt>
                <c:pt idx="19">
                  <c:v>2982.1428571428573</c:v>
                </c:pt>
                <c:pt idx="20">
                  <c:v>3090.909090909091</c:v>
                </c:pt>
                <c:pt idx="21">
                  <c:v>3201.086956521739</c:v>
                </c:pt>
                <c:pt idx="22">
                  <c:v>3312.5</c:v>
                </c:pt>
                <c:pt idx="23">
                  <c:v>3425</c:v>
                </c:pt>
                <c:pt idx="24">
                  <c:v>3538.4615384615386</c:v>
                </c:pt>
                <c:pt idx="25">
                  <c:v>3652.7777777777778</c:v>
                </c:pt>
                <c:pt idx="26">
                  <c:v>3767.8571428571431</c:v>
                </c:pt>
                <c:pt idx="27">
                  <c:v>3883.6206896551726</c:v>
                </c:pt>
                <c:pt idx="28">
                  <c:v>4000</c:v>
                </c:pt>
              </c:numCache>
            </c:numRef>
          </c:val>
        </c:ser>
        <c:axId val="175632768"/>
        <c:axId val="175634304"/>
      </c:areaChart>
      <c:catAx>
        <c:axId val="1756327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5634304"/>
        <c:crosses val="autoZero"/>
        <c:lblAlgn val="ctr"/>
        <c:lblOffset val="100"/>
        <c:tickLblSkip val="1"/>
        <c:tickMarkSkip val="1"/>
      </c:catAx>
      <c:valAx>
        <c:axId val="175634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563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95250</xdr:rowOff>
    </xdr:from>
    <xdr:to>
      <xdr:col>7</xdr:col>
      <xdr:colOff>762000</xdr:colOff>
      <xdr:row>52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showGridLines="0" tabSelected="1" workbookViewId="0"/>
  </sheetViews>
  <sheetFormatPr baseColWidth="10" defaultColWidth="9.140625" defaultRowHeight="12.75"/>
  <cols>
    <col min="1" max="1" width="9.140625" customWidth="1"/>
    <col min="2" max="2" width="14.140625" customWidth="1"/>
    <col min="3" max="3" width="11" customWidth="1"/>
    <col min="4" max="4" width="11.7109375" customWidth="1"/>
    <col min="5" max="5" width="10.7109375" customWidth="1"/>
    <col min="6" max="6" width="15" customWidth="1"/>
    <col min="7" max="7" width="11.7109375" customWidth="1"/>
    <col min="8" max="8" width="12.28515625" customWidth="1"/>
  </cols>
  <sheetData>
    <row r="1" spans="1:8">
      <c r="A1" s="38" t="s">
        <v>0</v>
      </c>
      <c r="B1" s="39"/>
      <c r="C1" s="39"/>
      <c r="G1" s="6" t="s">
        <v>1</v>
      </c>
      <c r="H1" s="7" t="s">
        <v>2</v>
      </c>
    </row>
    <row r="2" spans="1:8">
      <c r="G2" s="8" t="s">
        <v>3</v>
      </c>
      <c r="H2" s="9" t="s">
        <v>4</v>
      </c>
    </row>
    <row r="3" spans="1:8">
      <c r="A3" s="2" t="s">
        <v>5</v>
      </c>
      <c r="G3" s="10">
        <v>100</v>
      </c>
      <c r="H3" s="11">
        <f t="shared" ref="H3:H31" si="0">$D$5/G3*$D$7+G3/2*$D$4*$D$6</f>
        <v>4000</v>
      </c>
    </row>
    <row r="4" spans="1:8">
      <c r="A4" s="28" t="s">
        <v>6</v>
      </c>
      <c r="B4" s="29"/>
      <c r="C4" s="29"/>
      <c r="D4" s="30">
        <v>20</v>
      </c>
      <c r="G4" s="10">
        <v>150</v>
      </c>
      <c r="H4" s="11">
        <f t="shared" si="0"/>
        <v>2875</v>
      </c>
    </row>
    <row r="5" spans="1:8">
      <c r="A5" s="31" t="s">
        <v>7</v>
      </c>
      <c r="B5" s="32"/>
      <c r="C5" s="32"/>
      <c r="D5" s="33">
        <v>2500</v>
      </c>
      <c r="G5" s="10">
        <v>200</v>
      </c>
      <c r="H5" s="11">
        <f t="shared" si="0"/>
        <v>2375</v>
      </c>
    </row>
    <row r="6" spans="1:8">
      <c r="A6" s="31" t="s">
        <v>8</v>
      </c>
      <c r="B6" s="32"/>
      <c r="C6" s="32"/>
      <c r="D6" s="34">
        <v>0.25</v>
      </c>
      <c r="G6" s="10">
        <v>250</v>
      </c>
      <c r="H6" s="11">
        <f t="shared" si="0"/>
        <v>2125</v>
      </c>
    </row>
    <row r="7" spans="1:8">
      <c r="A7" s="35" t="s">
        <v>9</v>
      </c>
      <c r="B7" s="36"/>
      <c r="C7" s="36"/>
      <c r="D7" s="37">
        <v>150</v>
      </c>
      <c r="G7" s="10">
        <v>300</v>
      </c>
      <c r="H7" s="11">
        <f t="shared" si="0"/>
        <v>2000</v>
      </c>
    </row>
    <row r="8" spans="1:8">
      <c r="G8" s="10">
        <v>350</v>
      </c>
      <c r="H8" s="11">
        <f t="shared" si="0"/>
        <v>1946.4285714285716</v>
      </c>
    </row>
    <row r="9" spans="1:8">
      <c r="A9" s="2" t="s">
        <v>10</v>
      </c>
      <c r="G9" s="10">
        <v>400</v>
      </c>
      <c r="H9" s="11">
        <f t="shared" si="0"/>
        <v>1937.5</v>
      </c>
    </row>
    <row r="10" spans="1:8">
      <c r="G10" s="10">
        <v>450</v>
      </c>
      <c r="H10" s="11">
        <f t="shared" si="0"/>
        <v>1958.3333333333333</v>
      </c>
    </row>
    <row r="11" spans="1:8">
      <c r="A11" s="1" t="s">
        <v>11</v>
      </c>
      <c r="D11" s="5">
        <f>SQRT(2*$D$5*$D$7/($D$4*$D$6))</f>
        <v>387.29833462074168</v>
      </c>
      <c r="G11" s="10">
        <v>500</v>
      </c>
      <c r="H11" s="11">
        <f t="shared" si="0"/>
        <v>2000</v>
      </c>
    </row>
    <row r="12" spans="1:8">
      <c r="A12" s="1" t="s">
        <v>12</v>
      </c>
      <c r="D12" s="5">
        <f>SQRT(2*$D$5*$D$7*$D$4*$D$6)</f>
        <v>1936.4916731037085</v>
      </c>
      <c r="G12" s="10">
        <v>550</v>
      </c>
      <c r="H12" s="11">
        <f t="shared" si="0"/>
        <v>2056.818181818182</v>
      </c>
    </row>
    <row r="13" spans="1:8">
      <c r="G13" s="10">
        <v>600</v>
      </c>
      <c r="H13" s="11">
        <f t="shared" si="0"/>
        <v>2125</v>
      </c>
    </row>
    <row r="14" spans="1:8">
      <c r="A14" s="2" t="s">
        <v>13</v>
      </c>
      <c r="G14" s="10">
        <v>650</v>
      </c>
      <c r="H14" s="11">
        <f t="shared" si="0"/>
        <v>2201.9230769230771</v>
      </c>
    </row>
    <row r="15" spans="1:8">
      <c r="A15" s="2" t="s">
        <v>14</v>
      </c>
      <c r="G15" s="10">
        <v>700</v>
      </c>
      <c r="H15" s="11">
        <f t="shared" si="0"/>
        <v>2285.7142857142858</v>
      </c>
    </row>
    <row r="16" spans="1:8">
      <c r="G16" s="10">
        <v>750</v>
      </c>
      <c r="H16" s="11">
        <f t="shared" si="0"/>
        <v>2375</v>
      </c>
    </row>
    <row r="17" spans="1:8">
      <c r="G17" s="10">
        <v>800</v>
      </c>
      <c r="H17" s="11">
        <f t="shared" si="0"/>
        <v>2468.75</v>
      </c>
    </row>
    <row r="18" spans="1:8">
      <c r="A18" s="2" t="s">
        <v>15</v>
      </c>
      <c r="G18" s="10">
        <v>850</v>
      </c>
      <c r="H18" s="11">
        <f t="shared" si="0"/>
        <v>2566.1764705882351</v>
      </c>
    </row>
    <row r="19" spans="1:8">
      <c r="G19" s="10">
        <v>900</v>
      </c>
      <c r="H19" s="11">
        <f t="shared" si="0"/>
        <v>2666.6666666666665</v>
      </c>
    </row>
    <row r="20" spans="1:8">
      <c r="A20" s="13" t="s">
        <v>16</v>
      </c>
      <c r="B20" s="14"/>
      <c r="C20" s="15" t="s">
        <v>17</v>
      </c>
      <c r="D20" s="15" t="s">
        <v>18</v>
      </c>
      <c r="E20" s="16" t="s">
        <v>19</v>
      </c>
      <c r="G20" s="10">
        <v>950</v>
      </c>
      <c r="H20" s="11">
        <f t="shared" si="0"/>
        <v>2769.7368421052633</v>
      </c>
    </row>
    <row r="21" spans="1:8">
      <c r="A21" s="17" t="s">
        <v>20</v>
      </c>
      <c r="B21" s="18"/>
      <c r="C21" s="19">
        <v>20</v>
      </c>
      <c r="D21" s="19">
        <v>18.5</v>
      </c>
      <c r="E21" s="20">
        <v>16.5</v>
      </c>
      <c r="G21" s="10">
        <v>1000</v>
      </c>
      <c r="H21" s="11">
        <f t="shared" si="0"/>
        <v>2875</v>
      </c>
    </row>
    <row r="22" spans="1:8">
      <c r="A22" s="21"/>
      <c r="B22" s="22"/>
      <c r="C22" s="23"/>
      <c r="D22" s="23"/>
      <c r="E22" s="24"/>
      <c r="G22" s="10">
        <v>1050</v>
      </c>
      <c r="H22" s="11">
        <f t="shared" si="0"/>
        <v>2982.1428571428573</v>
      </c>
    </row>
    <row r="23" spans="1:8">
      <c r="A23" s="21" t="s">
        <v>21</v>
      </c>
      <c r="B23" s="22"/>
      <c r="C23" s="25">
        <f>SQRT(2*$D$5*$D$7/(C21*$D$6))</f>
        <v>387.29833462074168</v>
      </c>
      <c r="D23" s="25">
        <f>SQRT(2*$D$5*$D$7/(D21*$D$6))</f>
        <v>402.6936331284146</v>
      </c>
      <c r="E23" s="25">
        <f>SQRT(2*$D$5*$D$7/(E21*$D$6))</f>
        <v>426.40143271122088</v>
      </c>
      <c r="G23" s="10">
        <v>1100</v>
      </c>
      <c r="H23" s="11">
        <f t="shared" si="0"/>
        <v>3090.909090909091</v>
      </c>
    </row>
    <row r="24" spans="1:8">
      <c r="A24" s="21" t="s">
        <v>22</v>
      </c>
      <c r="B24" s="22"/>
      <c r="C24" s="23"/>
      <c r="D24" s="23"/>
      <c r="E24" s="24"/>
      <c r="G24" s="10">
        <v>1150</v>
      </c>
      <c r="H24" s="11">
        <f t="shared" si="0"/>
        <v>3201.086956521739</v>
      </c>
    </row>
    <row r="25" spans="1:8">
      <c r="A25" s="21" t="s">
        <v>23</v>
      </c>
      <c r="B25" s="22"/>
      <c r="C25" s="26">
        <f>C23</f>
        <v>387.29833462074168</v>
      </c>
      <c r="D25" s="23">
        <v>500</v>
      </c>
      <c r="E25" s="24">
        <v>1000</v>
      </c>
      <c r="G25" s="10">
        <v>1200</v>
      </c>
      <c r="H25" s="11">
        <f t="shared" si="0"/>
        <v>3312.5</v>
      </c>
    </row>
    <row r="26" spans="1:8">
      <c r="A26" s="21"/>
      <c r="B26" s="22"/>
      <c r="C26" s="23"/>
      <c r="D26" s="23"/>
      <c r="E26" s="24"/>
      <c r="G26" s="10">
        <v>1250</v>
      </c>
      <c r="H26" s="11">
        <f t="shared" si="0"/>
        <v>3425</v>
      </c>
    </row>
    <row r="27" spans="1:8">
      <c r="A27" s="21" t="s">
        <v>24</v>
      </c>
      <c r="B27" s="22"/>
      <c r="C27" s="25">
        <f>$D$5/C25*$D$7+C25/2*C21*$D$6</f>
        <v>1936.4916731037083</v>
      </c>
      <c r="D27" s="25">
        <f>$D$5/D25*$D$7+D25/2*D21*$D$6</f>
        <v>1906.25</v>
      </c>
      <c r="E27" s="25">
        <f>$D$5/E25*$D$7+E25/2*E21*$D$6</f>
        <v>2437.5</v>
      </c>
      <c r="G27" s="10">
        <v>1300</v>
      </c>
      <c r="H27" s="11">
        <f t="shared" si="0"/>
        <v>3538.4615384615386</v>
      </c>
    </row>
    <row r="28" spans="1:8">
      <c r="A28" s="21" t="s">
        <v>25</v>
      </c>
      <c r="B28" s="22"/>
      <c r="C28" s="23">
        <f>$D$5*C21</f>
        <v>50000</v>
      </c>
      <c r="D28" s="23">
        <f>$D$5*D21</f>
        <v>46250</v>
      </c>
      <c r="E28" s="23">
        <f>$D$5*E21</f>
        <v>41250</v>
      </c>
      <c r="G28" s="10">
        <v>1350</v>
      </c>
      <c r="H28" s="11">
        <f t="shared" si="0"/>
        <v>3652.7777777777778</v>
      </c>
    </row>
    <row r="29" spans="1:8">
      <c r="A29" s="17" t="s">
        <v>26</v>
      </c>
      <c r="B29" s="18"/>
      <c r="C29" s="27">
        <f>C27+C28</f>
        <v>51936.491673103708</v>
      </c>
      <c r="D29" s="27">
        <f>D27+D28</f>
        <v>48156.25</v>
      </c>
      <c r="E29" s="27">
        <f>E27+E28</f>
        <v>43687.5</v>
      </c>
      <c r="G29" s="10">
        <v>1400</v>
      </c>
      <c r="H29" s="11">
        <f t="shared" si="0"/>
        <v>3767.8571428571431</v>
      </c>
    </row>
    <row r="30" spans="1:8">
      <c r="G30" s="10">
        <v>1450</v>
      </c>
      <c r="H30" s="11">
        <f t="shared" si="0"/>
        <v>3883.6206896551726</v>
      </c>
    </row>
    <row r="31" spans="1:8">
      <c r="A31" s="4" t="s">
        <v>27</v>
      </c>
      <c r="B31" s="3"/>
      <c r="C31" s="5">
        <f>$D$5/12</f>
        <v>208.33333333333334</v>
      </c>
      <c r="G31" s="8">
        <v>1500</v>
      </c>
      <c r="H31" s="12">
        <f t="shared" si="0"/>
        <v>4000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horizontalDpi="4294967292" verticalDpi="4294967292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SANIT(1)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1998-12-22T13:51:41Z</dcterms:created>
  <dcterms:modified xsi:type="dcterms:W3CDTF">2016-02-01T09:56:49Z</dcterms:modified>
</cp:coreProperties>
</file>