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55" windowWidth="8850" windowHeight="5775"/>
  </bookViews>
  <sheets>
    <sheet name="SIPRODUY_C" sheetId="1" r:id="rId1"/>
  </sheets>
  <calcPr calcId="125725"/>
</workbook>
</file>

<file path=xl/calcChain.xml><?xml version="1.0" encoding="utf-8"?>
<calcChain xmlns="http://schemas.openxmlformats.org/spreadsheetml/2006/main">
  <c r="B19" i="1"/>
  <c r="C19" s="1"/>
  <c r="D40" s="1"/>
  <c r="D19"/>
  <c r="B20"/>
  <c r="C20" s="1"/>
  <c r="D41" s="1"/>
  <c r="D20"/>
  <c r="B21"/>
  <c r="C21" s="1"/>
  <c r="D42" s="1"/>
  <c r="D21"/>
  <c r="B22"/>
  <c r="C22" s="1"/>
  <c r="D43" s="1"/>
  <c r="D22"/>
  <c r="B23"/>
  <c r="C23" s="1"/>
  <c r="D44" s="1"/>
  <c r="D23"/>
  <c r="B24"/>
  <c r="C24" s="1"/>
  <c r="D45" s="1"/>
  <c r="D24"/>
  <c r="E27"/>
  <c r="D46" l="1"/>
  <c r="E24"/>
  <c r="E20"/>
  <c r="E21"/>
  <c r="E23"/>
  <c r="E19"/>
  <c r="E22"/>
  <c r="E25" l="1"/>
  <c r="C29" s="1"/>
  <c r="C30" l="1"/>
  <c r="B35"/>
</calcChain>
</file>

<file path=xl/sharedStrings.xml><?xml version="1.0" encoding="utf-8"?>
<sst xmlns="http://schemas.openxmlformats.org/spreadsheetml/2006/main" count="46" uniqueCount="30">
  <si>
    <t>jours par an</t>
  </si>
  <si>
    <t>Produit</t>
  </si>
  <si>
    <t>Demande</t>
  </si>
  <si>
    <t>Production</t>
  </si>
  <si>
    <t>Coût de détention</t>
  </si>
  <si>
    <t>Coût de lan-</t>
  </si>
  <si>
    <t>annuelle</t>
  </si>
  <si>
    <t>journalière</t>
  </si>
  <si>
    <t>A</t>
  </si>
  <si>
    <t>B</t>
  </si>
  <si>
    <t>C</t>
  </si>
  <si>
    <t>D</t>
  </si>
  <si>
    <t>E</t>
  </si>
  <si>
    <t>F</t>
  </si>
  <si>
    <t>1/ Calcul du nombre optimal de cycles de production par an</t>
  </si>
  <si>
    <t xml:space="preserve"> 1- d/p</t>
  </si>
  <si>
    <t>D * CH</t>
  </si>
  <si>
    <t>D * CH * (1-d/p)</t>
  </si>
  <si>
    <t>Somme des coûts de lancement</t>
  </si>
  <si>
    <t>Nombre de cycles</t>
  </si>
  <si>
    <t>Longueur des cycles</t>
  </si>
  <si>
    <t>jours</t>
  </si>
  <si>
    <t>2/ Coût variable total</t>
  </si>
  <si>
    <t>CVT=</t>
  </si>
  <si>
    <t>3/ Coût variable si les articles sont gérés séparément</t>
  </si>
  <si>
    <t>CVT</t>
  </si>
  <si>
    <t>Total</t>
  </si>
  <si>
    <t>Corrigé SIPRODUY</t>
  </si>
  <si>
    <t>par article/an (€)</t>
  </si>
  <si>
    <t>cement (€)</t>
  </si>
</sst>
</file>

<file path=xl/styles.xml><?xml version="1.0" encoding="utf-8"?>
<styleSheet xmlns="http://schemas.openxmlformats.org/spreadsheetml/2006/main">
  <fonts count="4"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3" fillId="0" borderId="0" xfId="0" applyFont="1"/>
    <xf numFmtId="1" fontId="2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2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1" fillId="0" borderId="4" xfId="0" applyFont="1" applyBorder="1"/>
    <xf numFmtId="1" fontId="1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showGridLines="0" tabSelected="1" workbookViewId="0"/>
  </sheetViews>
  <sheetFormatPr baseColWidth="10" defaultRowHeight="12.75"/>
  <cols>
    <col min="1" max="1" width="8.42578125" style="3" customWidth="1"/>
    <col min="2" max="2" width="12" style="3" customWidth="1"/>
    <col min="3" max="3" width="10.5703125" style="3" customWidth="1"/>
    <col min="4" max="4" width="17" style="3" customWidth="1"/>
    <col min="5" max="5" width="15.140625" style="3" customWidth="1"/>
    <col min="6" max="6" width="16.5703125" style="3" customWidth="1"/>
    <col min="7" max="7" width="9" style="3" customWidth="1"/>
    <col min="8" max="8" width="14.140625" style="3" customWidth="1"/>
    <col min="9" max="16384" width="11.42578125" style="3"/>
  </cols>
  <sheetData>
    <row r="1" spans="1:5">
      <c r="A1" s="1" t="s">
        <v>27</v>
      </c>
      <c r="B1" s="2"/>
    </row>
    <row r="2" spans="1:5">
      <c r="A2" s="4"/>
    </row>
    <row r="3" spans="1:5">
      <c r="B3" s="3">
        <v>250</v>
      </c>
      <c r="C3" s="3" t="s">
        <v>0</v>
      </c>
    </row>
    <row r="5" spans="1:5">
      <c r="A5" s="5" t="s">
        <v>1</v>
      </c>
      <c r="B5" s="6" t="s">
        <v>2</v>
      </c>
      <c r="C5" s="6" t="s">
        <v>3</v>
      </c>
      <c r="D5" s="6" t="s">
        <v>4</v>
      </c>
      <c r="E5" s="6" t="s">
        <v>5</v>
      </c>
    </row>
    <row r="6" spans="1:5">
      <c r="A6" s="7"/>
      <c r="B6" s="7" t="s">
        <v>6</v>
      </c>
      <c r="C6" s="7" t="s">
        <v>7</v>
      </c>
      <c r="D6" s="7" t="s">
        <v>28</v>
      </c>
      <c r="E6" s="7" t="s">
        <v>29</v>
      </c>
    </row>
    <row r="7" spans="1:5">
      <c r="A7" s="8" t="s">
        <v>8</v>
      </c>
      <c r="B7" s="8">
        <v>30000</v>
      </c>
      <c r="C7" s="8">
        <v>500</v>
      </c>
      <c r="D7" s="9">
        <v>0.02</v>
      </c>
      <c r="E7" s="8">
        <v>43</v>
      </c>
    </row>
    <row r="8" spans="1:5">
      <c r="A8" s="8" t="s">
        <v>9</v>
      </c>
      <c r="B8" s="8">
        <v>14000</v>
      </c>
      <c r="C8" s="8">
        <v>700</v>
      </c>
      <c r="D8" s="9">
        <v>0.3</v>
      </c>
      <c r="E8" s="8">
        <v>24</v>
      </c>
    </row>
    <row r="9" spans="1:5">
      <c r="A9" s="8" t="s">
        <v>10</v>
      </c>
      <c r="B9" s="8">
        <v>2000</v>
      </c>
      <c r="C9" s="8">
        <v>200</v>
      </c>
      <c r="D9" s="9">
        <v>0.1</v>
      </c>
      <c r="E9" s="8">
        <v>14</v>
      </c>
    </row>
    <row r="10" spans="1:5">
      <c r="A10" s="8" t="s">
        <v>11</v>
      </c>
      <c r="B10" s="8">
        <v>6000</v>
      </c>
      <c r="C10" s="8">
        <v>300</v>
      </c>
      <c r="D10" s="9">
        <v>0.35</v>
      </c>
      <c r="E10" s="8">
        <v>15</v>
      </c>
    </row>
    <row r="11" spans="1:5">
      <c r="A11" s="8" t="s">
        <v>12</v>
      </c>
      <c r="B11" s="8">
        <v>20000</v>
      </c>
      <c r="C11" s="8">
        <v>200</v>
      </c>
      <c r="D11" s="9">
        <v>0.05</v>
      </c>
      <c r="E11" s="8">
        <v>20</v>
      </c>
    </row>
    <row r="12" spans="1:5">
      <c r="A12" s="8" t="s">
        <v>13</v>
      </c>
      <c r="B12" s="8">
        <v>40000</v>
      </c>
      <c r="C12" s="8">
        <v>1000</v>
      </c>
      <c r="D12" s="9">
        <v>0.1</v>
      </c>
      <c r="E12" s="8">
        <v>20</v>
      </c>
    </row>
    <row r="15" spans="1:5">
      <c r="A15" s="10" t="s">
        <v>14</v>
      </c>
    </row>
    <row r="17" spans="1:9">
      <c r="A17" s="5" t="s">
        <v>1</v>
      </c>
      <c r="B17" s="6" t="s">
        <v>2</v>
      </c>
      <c r="C17" s="6" t="s">
        <v>15</v>
      </c>
      <c r="D17" s="6" t="s">
        <v>16</v>
      </c>
      <c r="E17" s="6" t="s">
        <v>17</v>
      </c>
    </row>
    <row r="18" spans="1:9">
      <c r="A18" s="7"/>
      <c r="B18" s="7" t="s">
        <v>7</v>
      </c>
      <c r="C18" s="7"/>
      <c r="D18" s="7"/>
      <c r="E18" s="7"/>
    </row>
    <row r="19" spans="1:9">
      <c r="A19" s="8" t="s">
        <v>8</v>
      </c>
      <c r="B19" s="8">
        <f t="shared" ref="B19:B24" si="0">B7/$B$3</f>
        <v>120</v>
      </c>
      <c r="C19" s="9">
        <f t="shared" ref="C19:C24" si="1">1-B19/C7</f>
        <v>0.76</v>
      </c>
      <c r="D19" s="11">
        <f t="shared" ref="D19:D24" si="2">B7*D7</f>
        <v>600</v>
      </c>
      <c r="E19" s="11">
        <f t="shared" ref="E19:E24" si="3">D19*C19</f>
        <v>456</v>
      </c>
    </row>
    <row r="20" spans="1:9">
      <c r="A20" s="8" t="s">
        <v>9</v>
      </c>
      <c r="B20" s="8">
        <f t="shared" si="0"/>
        <v>56</v>
      </c>
      <c r="C20" s="9">
        <f t="shared" si="1"/>
        <v>0.92</v>
      </c>
      <c r="D20" s="11">
        <f t="shared" si="2"/>
        <v>4200</v>
      </c>
      <c r="E20" s="11">
        <f t="shared" si="3"/>
        <v>3864</v>
      </c>
    </row>
    <row r="21" spans="1:9">
      <c r="A21" s="8" t="s">
        <v>10</v>
      </c>
      <c r="B21" s="8">
        <f t="shared" si="0"/>
        <v>8</v>
      </c>
      <c r="C21" s="9">
        <f t="shared" si="1"/>
        <v>0.96</v>
      </c>
      <c r="D21" s="11">
        <f t="shared" si="2"/>
        <v>200</v>
      </c>
      <c r="E21" s="11">
        <f t="shared" si="3"/>
        <v>192</v>
      </c>
    </row>
    <row r="22" spans="1:9">
      <c r="A22" s="8" t="s">
        <v>11</v>
      </c>
      <c r="B22" s="8">
        <f t="shared" si="0"/>
        <v>24</v>
      </c>
      <c r="C22" s="9">
        <f t="shared" si="1"/>
        <v>0.92</v>
      </c>
      <c r="D22" s="11">
        <f t="shared" si="2"/>
        <v>2100</v>
      </c>
      <c r="E22" s="11">
        <f t="shared" si="3"/>
        <v>1932</v>
      </c>
    </row>
    <row r="23" spans="1:9">
      <c r="A23" s="8" t="s">
        <v>12</v>
      </c>
      <c r="B23" s="8">
        <f t="shared" si="0"/>
        <v>80</v>
      </c>
      <c r="C23" s="9">
        <f t="shared" si="1"/>
        <v>0.6</v>
      </c>
      <c r="D23" s="11">
        <f t="shared" si="2"/>
        <v>1000</v>
      </c>
      <c r="E23" s="11">
        <f t="shared" si="3"/>
        <v>600</v>
      </c>
    </row>
    <row r="24" spans="1:9">
      <c r="A24" s="8" t="s">
        <v>13</v>
      </c>
      <c r="B24" s="8">
        <f t="shared" si="0"/>
        <v>160</v>
      </c>
      <c r="C24" s="9">
        <f t="shared" si="1"/>
        <v>0.84</v>
      </c>
      <c r="D24" s="11">
        <f t="shared" si="2"/>
        <v>4000</v>
      </c>
      <c r="E24" s="11">
        <f t="shared" si="3"/>
        <v>3360</v>
      </c>
    </row>
    <row r="25" spans="1:9">
      <c r="E25" s="12">
        <f>SUM(E19:E24)</f>
        <v>10404</v>
      </c>
      <c r="H25" s="4"/>
      <c r="I25" s="12"/>
    </row>
    <row r="26" spans="1:9">
      <c r="E26" s="12"/>
    </row>
    <row r="27" spans="1:9">
      <c r="C27" s="3" t="s">
        <v>18</v>
      </c>
      <c r="E27" s="12">
        <f>SUM(E7:E12)</f>
        <v>136</v>
      </c>
    </row>
    <row r="29" spans="1:9">
      <c r="A29" s="3" t="s">
        <v>19</v>
      </c>
      <c r="C29" s="13">
        <f>SQRT(E25/(2*E27))</f>
        <v>6.1846584384264904</v>
      </c>
    </row>
    <row r="30" spans="1:9">
      <c r="A30" s="3" t="s">
        <v>20</v>
      </c>
      <c r="C30" s="14">
        <f>365/C29</f>
        <v>59.017002092174359</v>
      </c>
      <c r="D30" s="3" t="s">
        <v>21</v>
      </c>
    </row>
    <row r="33" spans="1:4">
      <c r="A33" s="10" t="s">
        <v>22</v>
      </c>
    </row>
    <row r="35" spans="1:4">
      <c r="A35" s="3" t="s">
        <v>23</v>
      </c>
      <c r="B35" s="15">
        <f>C29*E27+(1/(2*C29))*E25</f>
        <v>1682.2270952520055</v>
      </c>
    </row>
    <row r="37" spans="1:4">
      <c r="A37" s="10" t="s">
        <v>24</v>
      </c>
    </row>
    <row r="39" spans="1:4">
      <c r="C39" s="16" t="s">
        <v>1</v>
      </c>
      <c r="D39" s="17" t="s">
        <v>25</v>
      </c>
    </row>
    <row r="40" spans="1:4">
      <c r="C40" s="8" t="s">
        <v>8</v>
      </c>
      <c r="D40" s="18">
        <f t="shared" ref="D40:D45" si="4">SQRT(2*B7*E7*D7*C19)</f>
        <v>198.030300711785</v>
      </c>
    </row>
    <row r="41" spans="1:4">
      <c r="C41" s="8" t="s">
        <v>9</v>
      </c>
      <c r="D41" s="18">
        <f t="shared" si="4"/>
        <v>430.66460267823265</v>
      </c>
    </row>
    <row r="42" spans="1:4">
      <c r="C42" s="8" t="s">
        <v>10</v>
      </c>
      <c r="D42" s="18">
        <f t="shared" si="4"/>
        <v>73.321211119293437</v>
      </c>
    </row>
    <row r="43" spans="1:4">
      <c r="C43" s="8" t="s">
        <v>11</v>
      </c>
      <c r="D43" s="18">
        <f t="shared" si="4"/>
        <v>240.74883177286654</v>
      </c>
    </row>
    <row r="44" spans="1:4">
      <c r="C44" s="8" t="s">
        <v>12</v>
      </c>
      <c r="D44" s="18">
        <f t="shared" si="4"/>
        <v>154.91933384829667</v>
      </c>
    </row>
    <row r="45" spans="1:4">
      <c r="C45" s="8" t="s">
        <v>13</v>
      </c>
      <c r="D45" s="18">
        <f t="shared" si="4"/>
        <v>366.60605559646717</v>
      </c>
    </row>
    <row r="46" spans="1:4">
      <c r="C46" s="19" t="s">
        <v>26</v>
      </c>
      <c r="D46" s="20">
        <f>SUM(D40:D45)</f>
        <v>1464.2903357269415</v>
      </c>
    </row>
  </sheetData>
  <phoneticPr fontId="0" type="noConversion"/>
  <pageMargins left="0.78740157480314998" right="0.78740157480314998" top="0.98425196850393704" bottom="0.98425196850393704" header="0.4921259845" footer="0.4921259845"/>
  <pageSetup paperSize="9" orientation="portrait" horizontalDpi="300" verticalDpi="300" copies="0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SIPRODUY_C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dcterms:created xsi:type="dcterms:W3CDTF">2016-02-01T09:57:49Z</dcterms:created>
  <dcterms:modified xsi:type="dcterms:W3CDTF">2016-02-01T09:57:49Z</dcterms:modified>
</cp:coreProperties>
</file>