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60" windowWidth="9720" windowHeight="7320"/>
  </bookViews>
  <sheets>
    <sheet name="SOLIPAN" sheetId="1" r:id="rId1"/>
  </sheets>
  <calcPr calcId="125725"/>
</workbook>
</file>

<file path=xl/calcChain.xml><?xml version="1.0" encoding="utf-8"?>
<calcChain xmlns="http://schemas.openxmlformats.org/spreadsheetml/2006/main">
  <c r="G13" i="1"/>
  <c r="H13"/>
  <c r="C19" s="1"/>
  <c r="G14"/>
  <c r="H14" s="1"/>
  <c r="C18"/>
  <c r="G26"/>
  <c r="H26" s="1"/>
  <c r="C31" s="1"/>
  <c r="G27"/>
  <c r="H27" s="1"/>
  <c r="C30"/>
  <c r="C20" l="1"/>
  <c r="C32"/>
</calcChain>
</file>

<file path=xl/sharedStrings.xml><?xml version="1.0" encoding="utf-8"?>
<sst xmlns="http://schemas.openxmlformats.org/spreadsheetml/2006/main" count="68" uniqueCount="44">
  <si>
    <t>Hypothèse : on applique au crédit fournisseur</t>
  </si>
  <si>
    <t>un taux de 12% (frais financiers seulement)</t>
  </si>
  <si>
    <t>Commande</t>
  </si>
  <si>
    <t>Livraisons hebdomadaires</t>
  </si>
  <si>
    <t>sur 20 semaines</t>
  </si>
  <si>
    <t>Crédit fournisseur 2 mois (taux 2/12)</t>
  </si>
  <si>
    <t>Taux de détention des stocks</t>
  </si>
  <si>
    <t>En-cours en semaines (x/52)</t>
  </si>
  <si>
    <t>Taux des frais financiers</t>
  </si>
  <si>
    <t>Fabrication en France</t>
  </si>
  <si>
    <t>Hypothèse : l'en-cours est valorisé à 50% de la valeur ajoutée</t>
  </si>
  <si>
    <t>Temps de fabrication</t>
  </si>
  <si>
    <t>heure</t>
  </si>
  <si>
    <t>Coût horaire</t>
  </si>
  <si>
    <t>Emploi tissu</t>
  </si>
  <si>
    <t>mètre</t>
  </si>
  <si>
    <t>Prix du tissu</t>
  </si>
  <si>
    <t>Valeur</t>
  </si>
  <si>
    <t>BFR</t>
  </si>
  <si>
    <t>Fournitures</t>
  </si>
  <si>
    <t>Délai de règlement</t>
  </si>
  <si>
    <t>mois</t>
  </si>
  <si>
    <t>En-cours</t>
  </si>
  <si>
    <t>Coût du délavage</t>
  </si>
  <si>
    <t>Cycle total</t>
  </si>
  <si>
    <t>semaines</t>
  </si>
  <si>
    <t>Coût direct de la pièce</t>
  </si>
  <si>
    <t>Coût de revient</t>
  </si>
  <si>
    <t>Fabrication au Maroc</t>
  </si>
  <si>
    <t>Façon</t>
  </si>
  <si>
    <t>Transport</t>
  </si>
  <si>
    <t>L'en-cours est valorisé au taux des frais financiers uniquement</t>
  </si>
  <si>
    <t>puisqu'il est chez le sous-traitant</t>
  </si>
  <si>
    <t>Nota :</t>
  </si>
  <si>
    <t>Il y a des fournitures au Maroc</t>
  </si>
  <si>
    <t>Le crédit fournisseur est valorisé à 12%</t>
  </si>
  <si>
    <t>Comment est payé le transporteur ?</t>
  </si>
  <si>
    <t>COMPTANT</t>
  </si>
  <si>
    <t>Quel est le délai d'acheminement Maroc-France ?</t>
  </si>
  <si>
    <t>inclus dans le cycle de 8 semaines</t>
  </si>
  <si>
    <t>€/m</t>
  </si>
  <si>
    <t>€</t>
  </si>
  <si>
    <t>€/pièce</t>
  </si>
  <si>
    <t>Corrigé SOLIPAN</t>
  </si>
</sst>
</file>

<file path=xl/styles.xml><?xml version="1.0" encoding="utf-8"?>
<styleSheet xmlns="http://schemas.openxmlformats.org/spreadsheetml/2006/main">
  <fonts count="3">
    <font>
      <sz val="9.5"/>
      <name val="Helv"/>
    </font>
    <font>
      <b/>
      <sz val="9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0" fontId="2" fillId="0" borderId="0" xfId="0" applyNumberFormat="1" applyFont="1"/>
    <xf numFmtId="9" fontId="2" fillId="0" borderId="0" xfId="0" applyNumberFormat="1" applyFont="1"/>
    <xf numFmtId="0" fontId="2" fillId="2" borderId="0" xfId="0" applyNumberFormat="1" applyFont="1" applyFill="1"/>
    <xf numFmtId="0" fontId="2" fillId="0" borderId="0" xfId="0" applyNumberFormat="1" applyFont="1" applyAlignment="1">
      <alignment horizontal="right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/>
  </sheetViews>
  <sheetFormatPr baseColWidth="10" defaultRowHeight="12.75"/>
  <cols>
    <col min="1" max="1" width="11.42578125" style="3"/>
    <col min="2" max="2" width="14.42578125" style="3" customWidth="1"/>
    <col min="3" max="4" width="8.28515625" style="3" customWidth="1"/>
    <col min="5" max="5" width="7.140625" style="3" customWidth="1"/>
    <col min="6" max="16384" width="11.42578125" style="3"/>
  </cols>
  <sheetData>
    <row r="1" spans="1:8">
      <c r="A1" s="1" t="s">
        <v>43</v>
      </c>
      <c r="B1" s="2"/>
      <c r="F1" s="4" t="s">
        <v>0</v>
      </c>
    </row>
    <row r="2" spans="1:8">
      <c r="F2" s="4" t="s">
        <v>1</v>
      </c>
    </row>
    <row r="3" spans="1:8">
      <c r="A3" s="4" t="s">
        <v>2</v>
      </c>
      <c r="C3" s="4">
        <v>100000</v>
      </c>
    </row>
    <row r="4" spans="1:8">
      <c r="A4" s="4" t="s">
        <v>3</v>
      </c>
      <c r="C4" s="4">
        <v>5000</v>
      </c>
      <c r="D4" s="4" t="s">
        <v>4</v>
      </c>
      <c r="F4" s="4" t="s">
        <v>5</v>
      </c>
    </row>
    <row r="5" spans="1:8">
      <c r="A5" s="4" t="s">
        <v>6</v>
      </c>
      <c r="C5" s="5">
        <v>0.24</v>
      </c>
      <c r="F5" s="4" t="s">
        <v>7</v>
      </c>
    </row>
    <row r="6" spans="1:8">
      <c r="A6" s="4" t="s">
        <v>8</v>
      </c>
      <c r="C6" s="5">
        <v>0.12</v>
      </c>
    </row>
    <row r="8" spans="1:8">
      <c r="A8" s="6" t="s">
        <v>9</v>
      </c>
      <c r="B8" s="6"/>
      <c r="F8" s="4" t="s">
        <v>10</v>
      </c>
    </row>
    <row r="9" spans="1:8">
      <c r="A9" s="4" t="s">
        <v>11</v>
      </c>
      <c r="C9" s="4">
        <v>0.25</v>
      </c>
      <c r="D9" s="4" t="s">
        <v>12</v>
      </c>
    </row>
    <row r="10" spans="1:8">
      <c r="A10" s="4" t="s">
        <v>13</v>
      </c>
      <c r="C10" s="4">
        <v>14</v>
      </c>
      <c r="D10" s="4" t="s">
        <v>41</v>
      </c>
    </row>
    <row r="11" spans="1:8">
      <c r="A11" s="4" t="s">
        <v>14</v>
      </c>
      <c r="C11" s="4">
        <v>1.1499999999999999</v>
      </c>
      <c r="D11" s="4" t="s">
        <v>15</v>
      </c>
    </row>
    <row r="12" spans="1:8">
      <c r="A12" s="4" t="s">
        <v>16</v>
      </c>
      <c r="C12" s="4">
        <v>5</v>
      </c>
      <c r="D12" s="4" t="s">
        <v>40</v>
      </c>
      <c r="G12" s="7" t="s">
        <v>17</v>
      </c>
      <c r="H12" s="7" t="s">
        <v>18</v>
      </c>
    </row>
    <row r="13" spans="1:8">
      <c r="A13" s="4" t="s">
        <v>19</v>
      </c>
      <c r="C13" s="4">
        <v>1.5</v>
      </c>
      <c r="D13" s="4" t="s">
        <v>41</v>
      </c>
      <c r="F13" s="4" t="s">
        <v>19</v>
      </c>
      <c r="G13" s="8">
        <f>C11*C12+C13</f>
        <v>7.25</v>
      </c>
      <c r="H13" s="8">
        <f>-G13*C6/12*2</f>
        <v>-0.14499999999999999</v>
      </c>
    </row>
    <row r="14" spans="1:8">
      <c r="A14" s="4" t="s">
        <v>20</v>
      </c>
      <c r="C14" s="4">
        <v>2</v>
      </c>
      <c r="D14" s="4" t="s">
        <v>21</v>
      </c>
      <c r="F14" s="4" t="s">
        <v>22</v>
      </c>
      <c r="G14" s="8">
        <f>(G13+C18)/2</f>
        <v>10</v>
      </c>
      <c r="H14" s="8">
        <f>G14*C5*C16/52</f>
        <v>0.13846153846153844</v>
      </c>
    </row>
    <row r="15" spans="1:8">
      <c r="A15" s="4" t="s">
        <v>23</v>
      </c>
      <c r="C15" s="4">
        <v>2</v>
      </c>
      <c r="D15" s="4" t="s">
        <v>41</v>
      </c>
    </row>
    <row r="16" spans="1:8">
      <c r="A16" s="4" t="s">
        <v>24</v>
      </c>
      <c r="C16" s="4">
        <v>3</v>
      </c>
      <c r="D16" s="4" t="s">
        <v>25</v>
      </c>
    </row>
    <row r="18" spans="1:8">
      <c r="A18" s="4" t="s">
        <v>26</v>
      </c>
      <c r="C18" s="8">
        <f>(C9*C10)+(C11*C12)+C13+C15</f>
        <v>12.75</v>
      </c>
      <c r="D18" s="4" t="s">
        <v>41</v>
      </c>
    </row>
    <row r="19" spans="1:8">
      <c r="A19" s="4" t="s">
        <v>18</v>
      </c>
      <c r="C19" s="8">
        <f>H13+H14</f>
        <v>-6.5384615384615485E-3</v>
      </c>
    </row>
    <row r="20" spans="1:8">
      <c r="A20" s="4" t="s">
        <v>27</v>
      </c>
      <c r="C20" s="8">
        <f>C18+C19</f>
        <v>12.743461538461538</v>
      </c>
    </row>
    <row r="21" spans="1:8">
      <c r="C21" s="8"/>
    </row>
    <row r="22" spans="1:8">
      <c r="A22" s="6" t="s">
        <v>28</v>
      </c>
      <c r="B22" s="6"/>
    </row>
    <row r="23" spans="1:8">
      <c r="A23" s="4" t="s">
        <v>29</v>
      </c>
      <c r="C23" s="4">
        <v>2.5</v>
      </c>
      <c r="D23" s="4" t="s">
        <v>41</v>
      </c>
    </row>
    <row r="24" spans="1:8">
      <c r="A24" s="4" t="s">
        <v>14</v>
      </c>
      <c r="C24" s="4">
        <v>1.1499999999999999</v>
      </c>
      <c r="D24" s="4" t="s">
        <v>15</v>
      </c>
      <c r="G24" s="7" t="s">
        <v>17</v>
      </c>
      <c r="H24" s="7" t="s">
        <v>18</v>
      </c>
    </row>
    <row r="25" spans="1:8">
      <c r="A25" s="4" t="s">
        <v>16</v>
      </c>
      <c r="C25" s="4">
        <v>5</v>
      </c>
      <c r="D25" s="4" t="s">
        <v>40</v>
      </c>
      <c r="G25" s="7"/>
      <c r="H25" s="7"/>
    </row>
    <row r="26" spans="1:8">
      <c r="A26" s="4" t="s">
        <v>19</v>
      </c>
      <c r="C26" s="4">
        <v>1.5</v>
      </c>
      <c r="D26" s="4" t="s">
        <v>41</v>
      </c>
      <c r="F26" s="4" t="s">
        <v>19</v>
      </c>
      <c r="G26" s="8">
        <f>C25*C24+C26</f>
        <v>7.25</v>
      </c>
      <c r="H26" s="8">
        <f>-G26*C6/12*2</f>
        <v>-0.14499999999999999</v>
      </c>
    </row>
    <row r="27" spans="1:8">
      <c r="A27" s="4" t="s">
        <v>30</v>
      </c>
      <c r="C27" s="4">
        <v>0.4</v>
      </c>
      <c r="D27" s="4" t="s">
        <v>42</v>
      </c>
      <c r="F27" s="4" t="s">
        <v>22</v>
      </c>
      <c r="G27" s="8">
        <f>G26</f>
        <v>7.25</v>
      </c>
      <c r="H27" s="8">
        <f>G27*C6/52*C28</f>
        <v>0.13384615384615384</v>
      </c>
    </row>
    <row r="28" spans="1:8">
      <c r="A28" s="4" t="s">
        <v>24</v>
      </c>
      <c r="C28" s="4">
        <v>8</v>
      </c>
      <c r="D28" s="4" t="s">
        <v>25</v>
      </c>
    </row>
    <row r="30" spans="1:8">
      <c r="A30" s="4" t="s">
        <v>26</v>
      </c>
      <c r="C30" s="8">
        <f>C23+(C24*C25)+C26+C27</f>
        <v>10.15</v>
      </c>
      <c r="D30" s="4" t="s">
        <v>41</v>
      </c>
      <c r="F30" s="4" t="s">
        <v>31</v>
      </c>
    </row>
    <row r="31" spans="1:8">
      <c r="A31" s="4" t="s">
        <v>18</v>
      </c>
      <c r="C31" s="8">
        <f>H26+H27</f>
        <v>-1.1153846153846153E-2</v>
      </c>
      <c r="D31" s="4" t="s">
        <v>41</v>
      </c>
      <c r="F31" s="4" t="s">
        <v>32</v>
      </c>
    </row>
    <row r="32" spans="1:8">
      <c r="A32" s="4" t="s">
        <v>27</v>
      </c>
      <c r="C32" s="8">
        <f>C30+C31</f>
        <v>10.138846153846155</v>
      </c>
      <c r="D32" s="4" t="s">
        <v>41</v>
      </c>
    </row>
    <row r="35" spans="1:6">
      <c r="A35" s="4" t="s">
        <v>33</v>
      </c>
      <c r="B35" s="4" t="s">
        <v>34</v>
      </c>
    </row>
    <row r="36" spans="1:6">
      <c r="B36" s="4" t="s">
        <v>35</v>
      </c>
    </row>
    <row r="37" spans="1:6">
      <c r="A37" s="4" t="s">
        <v>36</v>
      </c>
      <c r="F37" s="4" t="s">
        <v>37</v>
      </c>
    </row>
    <row r="38" spans="1:6">
      <c r="A38" s="4" t="s">
        <v>38</v>
      </c>
      <c r="F38" s="4" t="s">
        <v>39</v>
      </c>
    </row>
  </sheetData>
  <phoneticPr fontId="0" type="noConversion"/>
  <pageMargins left="0.78740157480314998" right="0.78740157480314998" top="0.78740157480314998" bottom="0.78740157480314998" header="0.4921259845" footer="0.4921259845"/>
  <pageSetup paperSize="9" orientation="landscape" horizontalDpi="4294967292" verticalDpi="4294967292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SOLIPAN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2004-05-07T11:25:20Z</dcterms:created>
  <dcterms:modified xsi:type="dcterms:W3CDTF">2016-02-01T09:21:21Z</dcterms:modified>
</cp:coreProperties>
</file>