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9090" windowHeight="5985"/>
  </bookViews>
  <sheets>
    <sheet name="SUPERFLI_C" sheetId="1" r:id="rId1"/>
  </sheets>
  <calcPr calcId="125725"/>
</workbook>
</file>

<file path=xl/calcChain.xml><?xml version="1.0" encoding="utf-8"?>
<calcChain xmlns="http://schemas.openxmlformats.org/spreadsheetml/2006/main">
  <c r="I7" i="1"/>
  <c r="I27"/>
  <c r="D48"/>
  <c r="E48"/>
  <c r="F48"/>
  <c r="G48"/>
  <c r="G125" s="1"/>
  <c r="H48"/>
  <c r="H125" s="1"/>
  <c r="I54"/>
  <c r="D66"/>
  <c r="D126" s="1"/>
  <c r="D137" s="1"/>
  <c r="E66"/>
  <c r="E126" s="1"/>
  <c r="E137" s="1"/>
  <c r="F66"/>
  <c r="G66"/>
  <c r="H66"/>
  <c r="I72"/>
  <c r="D84"/>
  <c r="D127" s="1"/>
  <c r="D138" s="1"/>
  <c r="E84"/>
  <c r="F84"/>
  <c r="F127" s="1"/>
  <c r="G84"/>
  <c r="G127" s="1"/>
  <c r="G138" s="1"/>
  <c r="H84"/>
  <c r="I90"/>
  <c r="D100"/>
  <c r="E100"/>
  <c r="E128" s="1"/>
  <c r="E139" s="1"/>
  <c r="F100"/>
  <c r="F128" s="1"/>
  <c r="F139" s="1"/>
  <c r="G100"/>
  <c r="H100"/>
  <c r="H128" s="1"/>
  <c r="H139" s="1"/>
  <c r="I106"/>
  <c r="D118"/>
  <c r="E118"/>
  <c r="F118"/>
  <c r="G118"/>
  <c r="G129" s="1"/>
  <c r="G140" s="1"/>
  <c r="H118"/>
  <c r="H129" s="1"/>
  <c r="H140" s="1"/>
  <c r="C125"/>
  <c r="D125"/>
  <c r="D131" s="1"/>
  <c r="E125"/>
  <c r="F125"/>
  <c r="F136" s="1"/>
  <c r="C126"/>
  <c r="F126"/>
  <c r="F137" s="1"/>
  <c r="G126"/>
  <c r="G137" s="1"/>
  <c r="H126"/>
  <c r="H137" s="1"/>
  <c r="C127"/>
  <c r="E127"/>
  <c r="H127"/>
  <c r="H138" s="1"/>
  <c r="C128"/>
  <c r="C131" s="1"/>
  <c r="D128"/>
  <c r="D139" s="1"/>
  <c r="G128"/>
  <c r="C129"/>
  <c r="D129"/>
  <c r="D140" s="1"/>
  <c r="E129"/>
  <c r="E140" s="1"/>
  <c r="F129"/>
  <c r="F140" s="1"/>
  <c r="C136"/>
  <c r="C137"/>
  <c r="C138"/>
  <c r="E138"/>
  <c r="C139"/>
  <c r="G139"/>
  <c r="C140"/>
  <c r="C142"/>
  <c r="F138" l="1"/>
  <c r="F142" s="1"/>
  <c r="F131"/>
  <c r="E131"/>
  <c r="G136"/>
  <c r="G142" s="1"/>
  <c r="G131"/>
  <c r="H136"/>
  <c r="H142" s="1"/>
  <c r="H131"/>
  <c r="D136"/>
  <c r="D142" s="1"/>
  <c r="E136"/>
  <c r="E142" s="1"/>
</calcChain>
</file>

<file path=xl/sharedStrings.xml><?xml version="1.0" encoding="utf-8"?>
<sst xmlns="http://schemas.openxmlformats.org/spreadsheetml/2006/main" count="168" uniqueCount="92">
  <si>
    <t>MODELE D'EVALUATION DE FOURNISSEURS</t>
  </si>
  <si>
    <t>Cinq grandes familles de critères ont été retenues, avec les poids respectifs suivants:</t>
  </si>
  <si>
    <t>* Compétence de fabrication</t>
  </si>
  <si>
    <t>* Compétence technique et recherche</t>
  </si>
  <si>
    <t>* Prix</t>
  </si>
  <si>
    <t>Total</t>
  </si>
  <si>
    <t>* Capacité d'adaptation</t>
  </si>
  <si>
    <t>* Gestion de l'entreprise</t>
  </si>
  <si>
    <t>Chacune de ces familles regroupe plusieurs critéres d'importance variable.</t>
  </si>
  <si>
    <t>Par rapport à chaque critère, chaque fournisseur est évalué selon l'échelle suivante :</t>
  </si>
  <si>
    <t>Mauvais</t>
  </si>
  <si>
    <t>Médiocre</t>
  </si>
  <si>
    <t>Moyen</t>
  </si>
  <si>
    <t>Bon</t>
  </si>
  <si>
    <t>Excellent</t>
  </si>
  <si>
    <t>* Compétence de fabrication :</t>
  </si>
  <si>
    <t>Critères</t>
  </si>
  <si>
    <t>Pondération des critères</t>
  </si>
  <si>
    <t>Qualité respectée</t>
  </si>
  <si>
    <t>Garantie de dépannage</t>
  </si>
  <si>
    <t>Produit homologué</t>
  </si>
  <si>
    <t>Assurance qualité</t>
  </si>
  <si>
    <t>Capacité suffisante</t>
  </si>
  <si>
    <t>Main d'oeuvre</t>
  </si>
  <si>
    <t>Matériel moderne</t>
  </si>
  <si>
    <t>Outillages en propre</t>
  </si>
  <si>
    <t>Respect des délais</t>
  </si>
  <si>
    <t>Respect des quantités</t>
  </si>
  <si>
    <t>Stocke chez lui</t>
  </si>
  <si>
    <t>Notation Compétence de fabrication :</t>
  </si>
  <si>
    <t xml:space="preserve">     SATM</t>
  </si>
  <si>
    <t xml:space="preserve">  AIRNORM</t>
  </si>
  <si>
    <t xml:space="preserve"> SHERRING</t>
  </si>
  <si>
    <t xml:space="preserve">   FLYTOL</t>
  </si>
  <si>
    <t xml:space="preserve">   GERCO</t>
  </si>
  <si>
    <t xml:space="preserve"> </t>
  </si>
  <si>
    <t>Garantie dépannage</t>
  </si>
  <si>
    <t>Outillage en propre</t>
  </si>
  <si>
    <t>Respect délais</t>
  </si>
  <si>
    <t>Respect quantités</t>
  </si>
  <si>
    <t>Note</t>
  </si>
  <si>
    <t>* Compétence technique et de recherche:</t>
  </si>
  <si>
    <t>Connaissance des spécifs</t>
  </si>
  <si>
    <t>Compétence technique</t>
  </si>
  <si>
    <t>Anticipation des besoins</t>
  </si>
  <si>
    <t>Fournit des informations</t>
  </si>
  <si>
    <t>Résolution pbs de matières</t>
  </si>
  <si>
    <t>Notation Compétence technique et de recherche:</t>
  </si>
  <si>
    <t>Connait spécifs</t>
  </si>
  <si>
    <t>Compétence techn.</t>
  </si>
  <si>
    <t>Anticipe besoins</t>
  </si>
  <si>
    <t>Fournit des infos</t>
  </si>
  <si>
    <t>Résoud pbs matière</t>
  </si>
  <si>
    <t>Prix compétitifs</t>
  </si>
  <si>
    <t>Remise rapide de prix</t>
  </si>
  <si>
    <t>Livre au prix convenu</t>
  </si>
  <si>
    <t>Facture sans erreur</t>
  </si>
  <si>
    <t>Conditions de réglement</t>
  </si>
  <si>
    <t>Notation Prix :</t>
  </si>
  <si>
    <t>Quotation rapide</t>
  </si>
  <si>
    <t>Respect du prix</t>
  </si>
  <si>
    <t>Erreur/facturation</t>
  </si>
  <si>
    <t>Conditions réglemt</t>
  </si>
  <si>
    <t>* Faculté d'adaptation</t>
  </si>
  <si>
    <t>Sollicite des commandes</t>
  </si>
  <si>
    <t>Réponse rapide</t>
  </si>
  <si>
    <t>Réaction devant refus</t>
  </si>
  <si>
    <t>Envoie rapidt de techniciens</t>
  </si>
  <si>
    <t>Notation Faculté d'adaptation :</t>
  </si>
  <si>
    <t>Sollicite commande</t>
  </si>
  <si>
    <t>Réaction/refus</t>
  </si>
  <si>
    <t>Envoie techniciens</t>
  </si>
  <si>
    <t>Notoriété</t>
  </si>
  <si>
    <t>Compétence managériale</t>
  </si>
  <si>
    <t>Résultat financier</t>
  </si>
  <si>
    <t>Endettement</t>
  </si>
  <si>
    <t>Rotation des stocks</t>
  </si>
  <si>
    <t>Notation Gestion de l'entreprise :</t>
  </si>
  <si>
    <t>Compétence manager</t>
  </si>
  <si>
    <t>Rotation stocks</t>
  </si>
  <si>
    <t>RESULTATS</t>
  </si>
  <si>
    <t>Rappel des notes obtenues par critère</t>
  </si>
  <si>
    <t xml:space="preserve">    CRITERES</t>
  </si>
  <si>
    <t xml:space="preserve">    Poids</t>
  </si>
  <si>
    <t xml:space="preserve">    SATM</t>
  </si>
  <si>
    <t>* Fabrication</t>
  </si>
  <si>
    <t>* Technique</t>
  </si>
  <si>
    <t>* Adaptation</t>
  </si>
  <si>
    <t>Moyenne pondérée</t>
  </si>
  <si>
    <t>Calcul des notes relatives</t>
  </si>
  <si>
    <t xml:space="preserve">    POIDS</t>
  </si>
  <si>
    <t>Corrigé SUPERFLIGHT</t>
  </si>
</sst>
</file>

<file path=xl/styles.xml><?xml version="1.0" encoding="utf-8"?>
<styleSheet xmlns="http://schemas.openxmlformats.org/spreadsheetml/2006/main"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2" fillId="0" borderId="0" xfId="0" applyNumberFormat="1" applyFont="1" applyProtection="1">
      <protection locked="0"/>
    </xf>
    <xf numFmtId="9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Protection="1">
      <protection locked="0"/>
    </xf>
    <xf numFmtId="2" fontId="2" fillId="0" borderId="0" xfId="0" applyNumberFormat="1" applyFont="1"/>
    <xf numFmtId="0" fontId="1" fillId="2" borderId="0" xfId="0" applyFont="1" applyFill="1" applyAlignment="1">
      <alignment horizontal="left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abSelected="1" workbookViewId="0">
      <selection activeCell="E13" sqref="E13"/>
    </sheetView>
  </sheetViews>
  <sheetFormatPr baseColWidth="10" defaultRowHeight="12.75"/>
  <cols>
    <col min="1" max="2" width="8.7109375" style="1" customWidth="1"/>
    <col min="3" max="3" width="9.7109375" style="1" customWidth="1"/>
    <col min="4" max="5" width="8.7109375" style="1" customWidth="1"/>
    <col min="6" max="6" width="10.5703125" style="1" customWidth="1"/>
    <col min="7" max="8" width="8.7109375" style="1" customWidth="1"/>
    <col min="9" max="9" width="6" style="1" customWidth="1"/>
    <col min="10" max="16384" width="11.42578125" style="1"/>
  </cols>
  <sheetData>
    <row r="1" spans="1:9">
      <c r="A1" s="10" t="s">
        <v>91</v>
      </c>
      <c r="B1" s="11"/>
      <c r="C1" s="11"/>
    </row>
    <row r="2" spans="1:9">
      <c r="C2" s="2" t="s">
        <v>0</v>
      </c>
      <c r="D2" s="3"/>
    </row>
    <row r="4" spans="1:9">
      <c r="A4" s="3" t="s">
        <v>1</v>
      </c>
    </row>
    <row r="5" spans="1:9">
      <c r="B5" s="3" t="s">
        <v>2</v>
      </c>
      <c r="F5" s="4">
        <v>0.35</v>
      </c>
    </row>
    <row r="6" spans="1:9">
      <c r="B6" s="3" t="s">
        <v>3</v>
      </c>
      <c r="F6" s="4">
        <v>0.2</v>
      </c>
    </row>
    <row r="7" spans="1:9">
      <c r="B7" s="3" t="s">
        <v>4</v>
      </c>
      <c r="F7" s="4">
        <v>0.2</v>
      </c>
      <c r="H7" s="3" t="s">
        <v>5</v>
      </c>
      <c r="I7" s="5">
        <f>SUM(F5:F9)</f>
        <v>1</v>
      </c>
    </row>
    <row r="8" spans="1:9">
      <c r="B8" s="3" t="s">
        <v>6</v>
      </c>
      <c r="F8" s="4">
        <v>0.1</v>
      </c>
    </row>
    <row r="9" spans="1:9">
      <c r="B9" s="3" t="s">
        <v>7</v>
      </c>
      <c r="F9" s="4">
        <v>0.15</v>
      </c>
    </row>
    <row r="11" spans="1:9">
      <c r="A11" s="3" t="s">
        <v>8</v>
      </c>
    </row>
    <row r="12" spans="1:9">
      <c r="A12" s="1" t="s">
        <v>9</v>
      </c>
    </row>
    <row r="13" spans="1:9">
      <c r="B13" s="2"/>
    </row>
    <row r="14" spans="1:9">
      <c r="B14" s="2"/>
      <c r="D14" s="1">
        <v>1</v>
      </c>
      <c r="E14" s="3" t="s">
        <v>10</v>
      </c>
    </row>
    <row r="15" spans="1:9">
      <c r="B15" s="2"/>
      <c r="D15" s="1">
        <v>2</v>
      </c>
      <c r="E15" s="3" t="s">
        <v>11</v>
      </c>
    </row>
    <row r="16" spans="1:9">
      <c r="B16" s="2"/>
      <c r="D16" s="1">
        <v>3</v>
      </c>
      <c r="E16" s="3" t="s">
        <v>12</v>
      </c>
    </row>
    <row r="17" spans="2:9">
      <c r="B17" s="2"/>
      <c r="D17" s="1">
        <v>4</v>
      </c>
      <c r="E17" s="3" t="s">
        <v>13</v>
      </c>
    </row>
    <row r="18" spans="2:9">
      <c r="B18" s="2"/>
      <c r="D18" s="1">
        <v>5</v>
      </c>
      <c r="E18" s="3" t="s">
        <v>14</v>
      </c>
    </row>
    <row r="19" spans="2:9">
      <c r="B19" s="2"/>
    </row>
    <row r="20" spans="2:9">
      <c r="B20" s="2" t="s">
        <v>15</v>
      </c>
    </row>
    <row r="21" spans="2:9">
      <c r="B21" s="2"/>
      <c r="C21" s="6" t="s">
        <v>16</v>
      </c>
      <c r="D21" s="7"/>
      <c r="E21" s="7"/>
      <c r="F21" s="7" t="s">
        <v>17</v>
      </c>
      <c r="G21" s="7"/>
      <c r="H21" s="7"/>
    </row>
    <row r="22" spans="2:9">
      <c r="C22" s="3" t="s">
        <v>18</v>
      </c>
      <c r="F22" s="4">
        <v>0.1</v>
      </c>
    </row>
    <row r="23" spans="2:9">
      <c r="C23" s="3" t="s">
        <v>19</v>
      </c>
      <c r="F23" s="4">
        <v>0.1</v>
      </c>
    </row>
    <row r="24" spans="2:9">
      <c r="C24" s="3" t="s">
        <v>20</v>
      </c>
      <c r="F24" s="4">
        <v>0.1</v>
      </c>
    </row>
    <row r="25" spans="2:9">
      <c r="C25" s="3" t="s">
        <v>21</v>
      </c>
      <c r="F25" s="4">
        <v>0.1</v>
      </c>
    </row>
    <row r="26" spans="2:9">
      <c r="C26" s="3" t="s">
        <v>22</v>
      </c>
      <c r="F26" s="4">
        <v>0.1</v>
      </c>
    </row>
    <row r="27" spans="2:9">
      <c r="C27" s="3" t="s">
        <v>23</v>
      </c>
      <c r="F27" s="4">
        <v>0.05</v>
      </c>
      <c r="H27" s="1" t="s">
        <v>5</v>
      </c>
      <c r="I27" s="5">
        <f>SUM(F22:F32)</f>
        <v>1</v>
      </c>
    </row>
    <row r="28" spans="2:9">
      <c r="C28" s="3" t="s">
        <v>24</v>
      </c>
      <c r="F28" s="4">
        <v>0.1</v>
      </c>
    </row>
    <row r="29" spans="2:9">
      <c r="C29" s="3" t="s">
        <v>25</v>
      </c>
      <c r="F29" s="4">
        <v>0.1</v>
      </c>
    </row>
    <row r="30" spans="2:9">
      <c r="C30" s="3" t="s">
        <v>26</v>
      </c>
      <c r="F30" s="4">
        <v>0.1</v>
      </c>
    </row>
    <row r="31" spans="2:9">
      <c r="C31" s="3" t="s">
        <v>27</v>
      </c>
      <c r="F31" s="4">
        <v>0.1</v>
      </c>
    </row>
    <row r="32" spans="2:9">
      <c r="C32" s="3" t="s">
        <v>28</v>
      </c>
      <c r="F32" s="4">
        <v>0.05</v>
      </c>
    </row>
    <row r="34" spans="1:9">
      <c r="B34" s="2" t="s">
        <v>29</v>
      </c>
    </row>
    <row r="35" spans="1:9">
      <c r="D35" s="3" t="s">
        <v>30</v>
      </c>
      <c r="E35" s="3" t="s">
        <v>31</v>
      </c>
      <c r="F35" s="3" t="s">
        <v>32</v>
      </c>
      <c r="G35" s="3" t="s">
        <v>33</v>
      </c>
      <c r="H35" s="3" t="s">
        <v>34</v>
      </c>
    </row>
    <row r="36" spans="1:9">
      <c r="A36" s="1">
        <v>1</v>
      </c>
      <c r="B36" s="3" t="s">
        <v>18</v>
      </c>
      <c r="D36" s="8">
        <v>2</v>
      </c>
      <c r="E36" s="8">
        <v>2</v>
      </c>
      <c r="F36" s="8">
        <v>3</v>
      </c>
      <c r="G36" s="8">
        <v>2</v>
      </c>
      <c r="H36" s="8">
        <v>3</v>
      </c>
      <c r="I36" s="3" t="s">
        <v>35</v>
      </c>
    </row>
    <row r="37" spans="1:9">
      <c r="A37" s="1">
        <v>2</v>
      </c>
      <c r="B37" s="3" t="s">
        <v>36</v>
      </c>
      <c r="D37" s="8">
        <v>2</v>
      </c>
      <c r="E37" s="8">
        <v>3</v>
      </c>
      <c r="F37" s="8">
        <v>1</v>
      </c>
      <c r="G37" s="8">
        <v>3</v>
      </c>
      <c r="H37" s="8">
        <v>4</v>
      </c>
    </row>
    <row r="38" spans="1:9">
      <c r="A38" s="1">
        <v>3</v>
      </c>
      <c r="B38" s="3" t="s">
        <v>20</v>
      </c>
      <c r="D38" s="8">
        <v>1</v>
      </c>
      <c r="E38" s="8">
        <v>3</v>
      </c>
      <c r="F38" s="8">
        <v>1</v>
      </c>
      <c r="G38" s="8">
        <v>4</v>
      </c>
      <c r="H38" s="8">
        <v>5</v>
      </c>
    </row>
    <row r="39" spans="1:9">
      <c r="A39" s="1">
        <v>4</v>
      </c>
      <c r="B39" s="3" t="s">
        <v>21</v>
      </c>
      <c r="D39" s="8">
        <v>5</v>
      </c>
      <c r="E39" s="8">
        <v>1</v>
      </c>
      <c r="F39" s="8">
        <v>4</v>
      </c>
      <c r="G39" s="8">
        <v>5</v>
      </c>
      <c r="H39" s="8">
        <v>2</v>
      </c>
    </row>
    <row r="40" spans="1:9">
      <c r="A40" s="1">
        <v>5</v>
      </c>
      <c r="B40" s="3" t="s">
        <v>22</v>
      </c>
      <c r="D40" s="8">
        <v>3</v>
      </c>
      <c r="E40" s="8">
        <v>2</v>
      </c>
      <c r="F40" s="8">
        <v>5</v>
      </c>
      <c r="G40" s="8">
        <v>3</v>
      </c>
      <c r="H40" s="8">
        <v>3</v>
      </c>
    </row>
    <row r="41" spans="1:9">
      <c r="A41" s="1">
        <v>6</v>
      </c>
      <c r="B41" s="3" t="s">
        <v>23</v>
      </c>
      <c r="D41" s="8">
        <v>2</v>
      </c>
      <c r="E41" s="8">
        <v>3</v>
      </c>
      <c r="F41" s="8">
        <v>2</v>
      </c>
      <c r="G41" s="8">
        <v>1</v>
      </c>
      <c r="H41" s="8">
        <v>3</v>
      </c>
    </row>
    <row r="42" spans="1:9">
      <c r="A42" s="1">
        <v>7</v>
      </c>
      <c r="B42" s="3" t="s">
        <v>24</v>
      </c>
      <c r="D42" s="8">
        <v>1</v>
      </c>
      <c r="E42" s="8">
        <v>2</v>
      </c>
      <c r="F42" s="8">
        <v>4</v>
      </c>
      <c r="G42" s="8">
        <v>3</v>
      </c>
      <c r="H42" s="8">
        <v>4</v>
      </c>
    </row>
    <row r="43" spans="1:9">
      <c r="A43" s="1">
        <v>8</v>
      </c>
      <c r="B43" s="3" t="s">
        <v>37</v>
      </c>
      <c r="D43" s="8">
        <v>3</v>
      </c>
      <c r="E43" s="8">
        <v>1</v>
      </c>
      <c r="F43" s="8">
        <v>2</v>
      </c>
      <c r="G43" s="8">
        <v>2</v>
      </c>
      <c r="H43" s="8">
        <v>5</v>
      </c>
    </row>
    <row r="44" spans="1:9">
      <c r="A44" s="1">
        <v>9</v>
      </c>
      <c r="B44" s="3" t="s">
        <v>38</v>
      </c>
      <c r="D44" s="8">
        <v>5</v>
      </c>
      <c r="E44" s="8">
        <v>3</v>
      </c>
      <c r="F44" s="8">
        <v>1</v>
      </c>
      <c r="G44" s="8">
        <v>3</v>
      </c>
      <c r="H44" s="8">
        <v>1</v>
      </c>
    </row>
    <row r="45" spans="1:9">
      <c r="A45" s="1">
        <v>10</v>
      </c>
      <c r="B45" s="3" t="s">
        <v>39</v>
      </c>
      <c r="D45" s="8">
        <v>2</v>
      </c>
      <c r="E45" s="8">
        <v>4</v>
      </c>
      <c r="F45" s="8">
        <v>4</v>
      </c>
      <c r="G45" s="8">
        <v>3</v>
      </c>
      <c r="H45" s="8">
        <v>3</v>
      </c>
    </row>
    <row r="46" spans="1:9">
      <c r="A46" s="1">
        <v>11</v>
      </c>
      <c r="B46" s="3" t="s">
        <v>28</v>
      </c>
      <c r="D46" s="8">
        <v>1</v>
      </c>
      <c r="E46" s="8">
        <v>3</v>
      </c>
      <c r="F46" s="8">
        <v>2</v>
      </c>
      <c r="G46" s="8">
        <v>4</v>
      </c>
      <c r="H46" s="8">
        <v>4</v>
      </c>
    </row>
    <row r="48" spans="1:9">
      <c r="C48" s="3" t="s">
        <v>40</v>
      </c>
      <c r="D48" s="9">
        <f>D36*$F$22+D37*$F$23+D38*$F$24+D39*$F$25+D41*$F$27+D42*$F$28+D43*$F$29+D44*$F$30+D45*$F$31+D46*$F$32</f>
        <v>2.25</v>
      </c>
      <c r="E48" s="9">
        <f>E36*$F$22+E37*$F$23+E38*$F$24+E39*$F$25+E41*$F$27+E42*$F$28+E43*$F$29+E44*$F$30+E45*$F$31+E46*$F$32</f>
        <v>2.2000000000000002</v>
      </c>
      <c r="F48" s="9">
        <f>F36*$F$22+F37*$F$23+F38*$F$24+F39*$F$25+F41*$F$27+F42*$F$28+F43*$F$29+F44*$F$30+F45*$F$31+F46*$F$32</f>
        <v>2.2000000000000002</v>
      </c>
      <c r="G48" s="9">
        <f>G36*$F$22+G37*$F$23+G38*$F$24+G39*$F$25+G41*$F$27+G42*$F$28+G43*$F$29+G44*$F$30+G45*$F$31+G46*$F$32</f>
        <v>2.75</v>
      </c>
      <c r="H48" s="9">
        <f>H36*$F$22+H37*$F$23+H38*$F$24+H39*$F$25+H41*$F$27+H42*$F$28+H43*$F$29+H44*$F$30+H45*$F$31+H46*$F$32</f>
        <v>3.0500000000000007</v>
      </c>
    </row>
    <row r="50" spans="1:9">
      <c r="B50" s="2" t="s">
        <v>41</v>
      </c>
    </row>
    <row r="51" spans="1:9">
      <c r="C51" s="6" t="s">
        <v>16</v>
      </c>
      <c r="D51" s="7"/>
      <c r="E51" s="7"/>
      <c r="F51" s="7" t="s">
        <v>17</v>
      </c>
      <c r="G51" s="7"/>
      <c r="H51" s="7"/>
    </row>
    <row r="52" spans="1:9">
      <c r="C52" s="3" t="s">
        <v>42</v>
      </c>
      <c r="F52" s="4">
        <v>0.25</v>
      </c>
    </row>
    <row r="53" spans="1:9">
      <c r="C53" s="3" t="s">
        <v>43</v>
      </c>
      <c r="F53" s="4">
        <v>0.25</v>
      </c>
    </row>
    <row r="54" spans="1:9">
      <c r="C54" s="3" t="s">
        <v>44</v>
      </c>
      <c r="F54" s="4">
        <v>0.1</v>
      </c>
      <c r="H54" s="1" t="s">
        <v>5</v>
      </c>
      <c r="I54" s="5">
        <f>SUM(F52:F56)</f>
        <v>1</v>
      </c>
    </row>
    <row r="55" spans="1:9">
      <c r="C55" s="3" t="s">
        <v>45</v>
      </c>
      <c r="F55" s="4">
        <v>0.2</v>
      </c>
    </row>
    <row r="56" spans="1:9">
      <c r="C56" s="3" t="s">
        <v>46</v>
      </c>
      <c r="F56" s="4">
        <v>0.2</v>
      </c>
    </row>
    <row r="58" spans="1:9">
      <c r="B58" s="2" t="s">
        <v>47</v>
      </c>
    </row>
    <row r="59" spans="1:9">
      <c r="D59" s="3" t="s">
        <v>30</v>
      </c>
      <c r="E59" s="3" t="s">
        <v>31</v>
      </c>
      <c r="F59" s="3" t="s">
        <v>32</v>
      </c>
      <c r="G59" s="3" t="s">
        <v>33</v>
      </c>
      <c r="H59" s="3" t="s">
        <v>34</v>
      </c>
    </row>
    <row r="60" spans="1:9">
      <c r="A60" s="1">
        <v>1</v>
      </c>
      <c r="B60" s="3" t="s">
        <v>48</v>
      </c>
      <c r="D60" s="8">
        <v>4</v>
      </c>
      <c r="E60" s="8">
        <v>2</v>
      </c>
      <c r="F60" s="8">
        <v>3</v>
      </c>
      <c r="G60" s="8">
        <v>2</v>
      </c>
      <c r="H60" s="8">
        <v>3</v>
      </c>
      <c r="I60" s="3" t="s">
        <v>35</v>
      </c>
    </row>
    <row r="61" spans="1:9">
      <c r="A61" s="1">
        <v>2</v>
      </c>
      <c r="B61" s="3" t="s">
        <v>49</v>
      </c>
      <c r="D61" s="8">
        <v>2</v>
      </c>
      <c r="E61" s="8">
        <v>3</v>
      </c>
      <c r="F61" s="8">
        <v>1</v>
      </c>
      <c r="G61" s="8">
        <v>3</v>
      </c>
      <c r="H61" s="8">
        <v>4</v>
      </c>
    </row>
    <row r="62" spans="1:9">
      <c r="A62" s="1">
        <v>3</v>
      </c>
      <c r="B62" s="3" t="s">
        <v>50</v>
      </c>
      <c r="D62" s="8">
        <v>1</v>
      </c>
      <c r="E62" s="8">
        <v>3</v>
      </c>
      <c r="F62" s="8">
        <v>1</v>
      </c>
      <c r="G62" s="8">
        <v>4</v>
      </c>
      <c r="H62" s="8">
        <v>5</v>
      </c>
    </row>
    <row r="63" spans="1:9">
      <c r="A63" s="1">
        <v>4</v>
      </c>
      <c r="B63" s="3" t="s">
        <v>51</v>
      </c>
      <c r="D63" s="8">
        <v>5</v>
      </c>
      <c r="E63" s="8">
        <v>1</v>
      </c>
      <c r="F63" s="8">
        <v>4</v>
      </c>
      <c r="G63" s="8">
        <v>5</v>
      </c>
      <c r="H63" s="8">
        <v>2</v>
      </c>
    </row>
    <row r="64" spans="1:9">
      <c r="A64" s="1">
        <v>5</v>
      </c>
      <c r="B64" s="3" t="s">
        <v>52</v>
      </c>
      <c r="D64" s="8">
        <v>2</v>
      </c>
      <c r="E64" s="8">
        <v>2</v>
      </c>
      <c r="F64" s="8">
        <v>5</v>
      </c>
      <c r="G64" s="8">
        <v>3</v>
      </c>
      <c r="H64" s="8">
        <v>3</v>
      </c>
    </row>
    <row r="66" spans="1:9">
      <c r="C66" s="3" t="s">
        <v>40</v>
      </c>
      <c r="D66" s="9">
        <f>D60*$F$52+D61*$F$53+D62*$F$54+D63*$F$55+D64*$F$56</f>
        <v>3</v>
      </c>
      <c r="E66" s="9">
        <f>E60*$F$52+E61*$F$53+E62*$F$54+E63*$F$55+E64*$F$56</f>
        <v>2.15</v>
      </c>
      <c r="F66" s="9">
        <f>F60*$F$52+F61*$F$53+F62*$F$54+F63*$F$55+F64*$F$56</f>
        <v>2.9000000000000004</v>
      </c>
      <c r="G66" s="9">
        <f>G60*$F$52+G61*$F$53+G62*$F$54+G63*$F$55+G64*$F$56</f>
        <v>3.25</v>
      </c>
      <c r="H66" s="9">
        <f>H60*$F$52+H61*$F$53+H62*$F$54+H63*$F$55+H64*$F$56</f>
        <v>3.25</v>
      </c>
    </row>
    <row r="68" spans="1:9">
      <c r="B68" s="2" t="s">
        <v>4</v>
      </c>
    </row>
    <row r="69" spans="1:9">
      <c r="C69" s="6" t="s">
        <v>16</v>
      </c>
      <c r="D69" s="7"/>
      <c r="E69" s="7"/>
      <c r="F69" s="7" t="s">
        <v>17</v>
      </c>
      <c r="G69" s="7"/>
      <c r="H69" s="7"/>
    </row>
    <row r="70" spans="1:9">
      <c r="C70" s="3" t="s">
        <v>53</v>
      </c>
      <c r="F70" s="4">
        <v>0.25</v>
      </c>
    </row>
    <row r="71" spans="1:9">
      <c r="C71" s="3" t="s">
        <v>54</v>
      </c>
      <c r="F71" s="4">
        <v>0.25</v>
      </c>
    </row>
    <row r="72" spans="1:9">
      <c r="C72" s="3" t="s">
        <v>55</v>
      </c>
      <c r="F72" s="4">
        <v>0.1</v>
      </c>
      <c r="H72" s="1" t="s">
        <v>5</v>
      </c>
      <c r="I72" s="5">
        <f>SUM(F70:F74)</f>
        <v>1</v>
      </c>
    </row>
    <row r="73" spans="1:9">
      <c r="C73" s="3" t="s">
        <v>56</v>
      </c>
      <c r="F73" s="4">
        <v>0.2</v>
      </c>
    </row>
    <row r="74" spans="1:9">
      <c r="C74" s="3" t="s">
        <v>57</v>
      </c>
      <c r="F74" s="4">
        <v>0.2</v>
      </c>
    </row>
    <row r="76" spans="1:9">
      <c r="B76" s="2" t="s">
        <v>58</v>
      </c>
    </row>
    <row r="77" spans="1:9">
      <c r="D77" s="3" t="s">
        <v>30</v>
      </c>
      <c r="E77" s="3" t="s">
        <v>31</v>
      </c>
      <c r="F77" s="3" t="s">
        <v>32</v>
      </c>
      <c r="G77" s="3" t="s">
        <v>33</v>
      </c>
      <c r="H77" s="3" t="s">
        <v>34</v>
      </c>
    </row>
    <row r="78" spans="1:9">
      <c r="A78" s="1">
        <v>1</v>
      </c>
      <c r="B78" s="3" t="s">
        <v>53</v>
      </c>
      <c r="D78" s="8">
        <v>1</v>
      </c>
      <c r="E78" s="8">
        <v>2</v>
      </c>
      <c r="F78" s="8">
        <v>3</v>
      </c>
      <c r="G78" s="8">
        <v>2</v>
      </c>
      <c r="H78" s="8">
        <v>3</v>
      </c>
      <c r="I78" s="3" t="s">
        <v>35</v>
      </c>
    </row>
    <row r="79" spans="1:9">
      <c r="A79" s="1">
        <v>2</v>
      </c>
      <c r="B79" s="3" t="s">
        <v>59</v>
      </c>
      <c r="D79" s="8">
        <v>2</v>
      </c>
      <c r="E79" s="8">
        <v>3</v>
      </c>
      <c r="F79" s="8">
        <v>1</v>
      </c>
      <c r="G79" s="8">
        <v>3</v>
      </c>
      <c r="H79" s="8">
        <v>4</v>
      </c>
    </row>
    <row r="80" spans="1:9">
      <c r="A80" s="1">
        <v>3</v>
      </c>
      <c r="B80" s="3" t="s">
        <v>60</v>
      </c>
      <c r="D80" s="8">
        <v>3</v>
      </c>
      <c r="E80" s="8">
        <v>3</v>
      </c>
      <c r="F80" s="8">
        <v>1</v>
      </c>
      <c r="G80" s="8">
        <v>4</v>
      </c>
      <c r="H80" s="8">
        <v>5</v>
      </c>
    </row>
    <row r="81" spans="1:9">
      <c r="A81" s="1">
        <v>4</v>
      </c>
      <c r="B81" s="3" t="s">
        <v>61</v>
      </c>
      <c r="D81" s="8">
        <v>4</v>
      </c>
      <c r="E81" s="8">
        <v>1</v>
      </c>
      <c r="F81" s="8">
        <v>4</v>
      </c>
      <c r="G81" s="8">
        <v>5</v>
      </c>
      <c r="H81" s="8">
        <v>2</v>
      </c>
    </row>
    <row r="82" spans="1:9">
      <c r="A82" s="1">
        <v>5</v>
      </c>
      <c r="B82" s="3" t="s">
        <v>62</v>
      </c>
      <c r="D82" s="8">
        <v>5</v>
      </c>
      <c r="E82" s="8">
        <v>2</v>
      </c>
      <c r="F82" s="8">
        <v>5</v>
      </c>
      <c r="G82" s="8">
        <v>3</v>
      </c>
      <c r="H82" s="8">
        <v>3</v>
      </c>
    </row>
    <row r="84" spans="1:9">
      <c r="C84" s="3" t="s">
        <v>40</v>
      </c>
      <c r="D84" s="9">
        <f>D78*$F$70+D79*$F$71+D80*$F$72+D81*$F$73+D82*$F$74</f>
        <v>2.85</v>
      </c>
      <c r="E84" s="9">
        <f>E78*$F$70+E79*$F$71+E80*$F$72+E81*$F$73+E82*$F$74</f>
        <v>2.15</v>
      </c>
      <c r="F84" s="9">
        <f>F78*$F$70+F79*$F$71+F80*$F$72+F81*$F$73+F82*$F$74</f>
        <v>2.9000000000000004</v>
      </c>
      <c r="G84" s="9">
        <f>G78*$F$70+G79*$F$71+G80*$F$72+G81*$F$73+G82*$F$74</f>
        <v>3.25</v>
      </c>
      <c r="H84" s="9">
        <f>H78*$F$70+H79*$F$71+H80*$F$72+H81*$F$73+H82*$F$74</f>
        <v>3.25</v>
      </c>
    </row>
    <row r="86" spans="1:9">
      <c r="B86" s="2" t="s">
        <v>63</v>
      </c>
    </row>
    <row r="87" spans="1:9">
      <c r="C87" s="6" t="s">
        <v>16</v>
      </c>
      <c r="D87" s="7"/>
      <c r="E87" s="7"/>
      <c r="F87" s="7" t="s">
        <v>17</v>
      </c>
      <c r="G87" s="7"/>
    </row>
    <row r="88" spans="1:9">
      <c r="C88" s="3" t="s">
        <v>64</v>
      </c>
      <c r="F88" s="4">
        <v>0.25</v>
      </c>
    </row>
    <row r="89" spans="1:9">
      <c r="C89" s="3" t="s">
        <v>65</v>
      </c>
      <c r="F89" s="4">
        <v>0.3</v>
      </c>
    </row>
    <row r="90" spans="1:9">
      <c r="C90" s="3" t="s">
        <v>66</v>
      </c>
      <c r="F90" s="4">
        <v>0.15</v>
      </c>
      <c r="H90" s="1" t="s">
        <v>5</v>
      </c>
      <c r="I90" s="5">
        <f>SUM(F88:F91)</f>
        <v>1</v>
      </c>
    </row>
    <row r="91" spans="1:9">
      <c r="C91" s="3" t="s">
        <v>67</v>
      </c>
      <c r="F91" s="4">
        <v>0.3</v>
      </c>
    </row>
    <row r="93" spans="1:9">
      <c r="B93" s="2" t="s">
        <v>68</v>
      </c>
    </row>
    <row r="94" spans="1:9">
      <c r="D94" s="3" t="s">
        <v>30</v>
      </c>
      <c r="E94" s="3" t="s">
        <v>31</v>
      </c>
      <c r="F94" s="3" t="s">
        <v>32</v>
      </c>
      <c r="G94" s="3" t="s">
        <v>33</v>
      </c>
      <c r="H94" s="3" t="s">
        <v>34</v>
      </c>
    </row>
    <row r="95" spans="1:9">
      <c r="A95" s="1">
        <v>1</v>
      </c>
      <c r="B95" s="3" t="s">
        <v>69</v>
      </c>
      <c r="D95" s="8">
        <v>5</v>
      </c>
      <c r="E95" s="8">
        <v>2</v>
      </c>
      <c r="F95" s="8">
        <v>3</v>
      </c>
      <c r="G95" s="8">
        <v>2</v>
      </c>
      <c r="H95" s="8">
        <v>3</v>
      </c>
      <c r="I95" s="3" t="s">
        <v>35</v>
      </c>
    </row>
    <row r="96" spans="1:9">
      <c r="A96" s="1">
        <v>2</v>
      </c>
      <c r="B96" s="3" t="s">
        <v>65</v>
      </c>
      <c r="D96" s="8">
        <v>4</v>
      </c>
      <c r="E96" s="8">
        <v>3</v>
      </c>
      <c r="F96" s="8">
        <v>1</v>
      </c>
      <c r="G96" s="8">
        <v>3</v>
      </c>
      <c r="H96" s="8">
        <v>4</v>
      </c>
    </row>
    <row r="97" spans="1:9">
      <c r="A97" s="1">
        <v>3</v>
      </c>
      <c r="B97" s="3" t="s">
        <v>70</v>
      </c>
      <c r="D97" s="8">
        <v>2</v>
      </c>
      <c r="E97" s="8">
        <v>3</v>
      </c>
      <c r="F97" s="8">
        <v>1</v>
      </c>
      <c r="G97" s="8">
        <v>4</v>
      </c>
      <c r="H97" s="8">
        <v>5</v>
      </c>
    </row>
    <row r="98" spans="1:9">
      <c r="A98" s="1">
        <v>4</v>
      </c>
      <c r="B98" s="3" t="s">
        <v>71</v>
      </c>
      <c r="D98" s="8">
        <v>1</v>
      </c>
      <c r="E98" s="8">
        <v>1</v>
      </c>
      <c r="F98" s="8">
        <v>4</v>
      </c>
      <c r="G98" s="8">
        <v>5</v>
      </c>
      <c r="H98" s="8">
        <v>2</v>
      </c>
    </row>
    <row r="100" spans="1:9">
      <c r="C100" s="3" t="s">
        <v>40</v>
      </c>
      <c r="D100" s="9">
        <f>D95*$F$88+D96*$F$89+D97*$F$90+D98*$F$91</f>
        <v>3.05</v>
      </c>
      <c r="E100" s="9">
        <f>E95*$F$88+E96*$F$89+E97*$F$90+E98*$F$91</f>
        <v>2.15</v>
      </c>
      <c r="F100" s="9">
        <f>F95*$F$88+F96*$F$89+F97*$F$90+F98*$F$91</f>
        <v>2.4</v>
      </c>
      <c r="G100" s="9">
        <f>G95*$F$88+G96*$F$89+G97*$F$90+G98*$F$91</f>
        <v>3.5</v>
      </c>
      <c r="H100" s="9">
        <f>H95*$F$88+H96*$F$89+H97*$F$90+H98*$F$91</f>
        <v>3.3000000000000003</v>
      </c>
    </row>
    <row r="102" spans="1:9">
      <c r="B102" s="2" t="s">
        <v>7</v>
      </c>
    </row>
    <row r="103" spans="1:9">
      <c r="C103" s="6" t="s">
        <v>16</v>
      </c>
      <c r="D103" s="7"/>
      <c r="E103" s="7"/>
      <c r="F103" s="7" t="s">
        <v>17</v>
      </c>
      <c r="G103" s="7"/>
    </row>
    <row r="104" spans="1:9">
      <c r="C104" s="3" t="s">
        <v>72</v>
      </c>
      <c r="F104" s="4">
        <v>0.25</v>
      </c>
    </row>
    <row r="105" spans="1:9">
      <c r="C105" s="3" t="s">
        <v>73</v>
      </c>
      <c r="F105" s="4">
        <v>0.2</v>
      </c>
    </row>
    <row r="106" spans="1:9">
      <c r="C106" s="3" t="s">
        <v>74</v>
      </c>
      <c r="F106" s="4">
        <v>0.15</v>
      </c>
      <c r="H106" s="1" t="s">
        <v>5</v>
      </c>
      <c r="I106" s="5">
        <f>SUM(F104:F108)</f>
        <v>0.99999999999999989</v>
      </c>
    </row>
    <row r="107" spans="1:9">
      <c r="C107" s="3" t="s">
        <v>75</v>
      </c>
      <c r="F107" s="4">
        <v>0.3</v>
      </c>
    </row>
    <row r="108" spans="1:9">
      <c r="C108" s="3" t="s">
        <v>76</v>
      </c>
      <c r="F108" s="4">
        <v>0.1</v>
      </c>
    </row>
    <row r="110" spans="1:9">
      <c r="B110" s="2" t="s">
        <v>77</v>
      </c>
    </row>
    <row r="111" spans="1:9">
      <c r="D111" s="3" t="s">
        <v>30</v>
      </c>
      <c r="E111" s="3" t="s">
        <v>31</v>
      </c>
      <c r="F111" s="3" t="s">
        <v>32</v>
      </c>
      <c r="G111" s="3" t="s">
        <v>33</v>
      </c>
      <c r="H111" s="3" t="s">
        <v>34</v>
      </c>
    </row>
    <row r="112" spans="1:9">
      <c r="A112" s="1">
        <v>1</v>
      </c>
      <c r="B112" s="3" t="s">
        <v>72</v>
      </c>
      <c r="D112" s="8">
        <v>5</v>
      </c>
      <c r="E112" s="8">
        <v>2</v>
      </c>
      <c r="F112" s="8">
        <v>3</v>
      </c>
      <c r="G112" s="8">
        <v>2</v>
      </c>
      <c r="H112" s="8">
        <v>3</v>
      </c>
      <c r="I112" s="3" t="s">
        <v>35</v>
      </c>
    </row>
    <row r="113" spans="1:8">
      <c r="A113" s="1">
        <v>2</v>
      </c>
      <c r="B113" s="3" t="s">
        <v>78</v>
      </c>
      <c r="D113" s="8">
        <v>4</v>
      </c>
      <c r="E113" s="8">
        <v>3</v>
      </c>
      <c r="F113" s="8">
        <v>1</v>
      </c>
      <c r="G113" s="8">
        <v>3</v>
      </c>
      <c r="H113" s="8">
        <v>4</v>
      </c>
    </row>
    <row r="114" spans="1:8">
      <c r="A114" s="1">
        <v>3</v>
      </c>
      <c r="B114" s="3" t="s">
        <v>74</v>
      </c>
      <c r="D114" s="8">
        <v>2</v>
      </c>
      <c r="E114" s="8">
        <v>3</v>
      </c>
      <c r="F114" s="8">
        <v>1</v>
      </c>
      <c r="G114" s="8">
        <v>4</v>
      </c>
      <c r="H114" s="8">
        <v>5</v>
      </c>
    </row>
    <row r="115" spans="1:8">
      <c r="A115" s="1">
        <v>4</v>
      </c>
      <c r="B115" s="3" t="s">
        <v>75</v>
      </c>
      <c r="D115" s="8">
        <v>1</v>
      </c>
      <c r="E115" s="8">
        <v>1</v>
      </c>
      <c r="F115" s="8">
        <v>4</v>
      </c>
      <c r="G115" s="8">
        <v>5</v>
      </c>
      <c r="H115" s="8">
        <v>2</v>
      </c>
    </row>
    <row r="116" spans="1:8">
      <c r="A116" s="1">
        <v>5</v>
      </c>
      <c r="B116" s="3" t="s">
        <v>79</v>
      </c>
      <c r="D116" s="8">
        <v>3</v>
      </c>
      <c r="E116" s="8">
        <v>5</v>
      </c>
      <c r="F116" s="8">
        <v>1</v>
      </c>
      <c r="G116" s="8">
        <v>2</v>
      </c>
      <c r="H116" s="8">
        <v>4</v>
      </c>
    </row>
    <row r="118" spans="1:8">
      <c r="C118" s="3" t="s">
        <v>40</v>
      </c>
      <c r="D118" s="9">
        <f>D112*$F$104+D113*$F$105+D114*$F$106+D115*$F$107+D116*$F$108</f>
        <v>2.9499999999999993</v>
      </c>
      <c r="E118" s="9">
        <f>E112*$F$104+E113*$F$105+E114*$F$106+E115*$F$107+E116*$F$108</f>
        <v>2.35</v>
      </c>
      <c r="F118" s="9">
        <f>F112*$F$104+F113*$F$105+F114*$F$106+F115*$F$107+F116*$F$108</f>
        <v>2.4</v>
      </c>
      <c r="G118" s="9">
        <f>G112*$F$104+G113*$F$105+G114*$F$106+G115*$F$107+G116*$F$108</f>
        <v>3.4000000000000004</v>
      </c>
      <c r="H118" s="9">
        <f>H112*$F$104+H113*$F$105+H114*$F$106+H115*$F$107+H116*$F$108</f>
        <v>3.3</v>
      </c>
    </row>
    <row r="121" spans="1:8">
      <c r="B121" s="3" t="s">
        <v>80</v>
      </c>
    </row>
    <row r="122" spans="1:8">
      <c r="D122" s="1" t="s">
        <v>81</v>
      </c>
    </row>
    <row r="123" spans="1:8">
      <c r="A123" s="3" t="s">
        <v>82</v>
      </c>
      <c r="C123" s="3" t="s">
        <v>83</v>
      </c>
      <c r="D123" s="3" t="s">
        <v>84</v>
      </c>
      <c r="E123" s="3" t="s">
        <v>31</v>
      </c>
      <c r="F123" s="3" t="s">
        <v>32</v>
      </c>
      <c r="G123" s="3" t="s">
        <v>33</v>
      </c>
      <c r="H123" s="3" t="s">
        <v>34</v>
      </c>
    </row>
    <row r="125" spans="1:8">
      <c r="A125" s="3" t="s">
        <v>85</v>
      </c>
      <c r="C125" s="5">
        <f>F5</f>
        <v>0.35</v>
      </c>
      <c r="D125" s="9">
        <f>D48</f>
        <v>2.25</v>
      </c>
      <c r="E125" s="9">
        <f>E48</f>
        <v>2.2000000000000002</v>
      </c>
      <c r="F125" s="9">
        <f>F48</f>
        <v>2.2000000000000002</v>
      </c>
      <c r="G125" s="9">
        <f>G48</f>
        <v>2.75</v>
      </c>
      <c r="H125" s="9">
        <f>H48</f>
        <v>3.0500000000000007</v>
      </c>
    </row>
    <row r="126" spans="1:8">
      <c r="A126" s="3" t="s">
        <v>86</v>
      </c>
      <c r="C126" s="5">
        <f>F6</f>
        <v>0.2</v>
      </c>
      <c r="D126" s="9">
        <f>D66</f>
        <v>3</v>
      </c>
      <c r="E126" s="9">
        <f>E66</f>
        <v>2.15</v>
      </c>
      <c r="F126" s="9">
        <f>F66</f>
        <v>2.9000000000000004</v>
      </c>
      <c r="G126" s="9">
        <f>G66</f>
        <v>3.25</v>
      </c>
      <c r="H126" s="9">
        <f>G66</f>
        <v>3.25</v>
      </c>
    </row>
    <row r="127" spans="1:8">
      <c r="A127" s="3" t="s">
        <v>4</v>
      </c>
      <c r="C127" s="5">
        <f>F7</f>
        <v>0.2</v>
      </c>
      <c r="D127" s="9">
        <f>D84</f>
        <v>2.85</v>
      </c>
      <c r="E127" s="9">
        <f>E84</f>
        <v>2.15</v>
      </c>
      <c r="F127" s="9">
        <f>F84</f>
        <v>2.9000000000000004</v>
      </c>
      <c r="G127" s="9">
        <f>G84</f>
        <v>3.25</v>
      </c>
      <c r="H127" s="9">
        <f>G84</f>
        <v>3.25</v>
      </c>
    </row>
    <row r="128" spans="1:8">
      <c r="A128" s="3" t="s">
        <v>87</v>
      </c>
      <c r="C128" s="5">
        <f>F8</f>
        <v>0.1</v>
      </c>
      <c r="D128" s="9">
        <f>D100</f>
        <v>3.05</v>
      </c>
      <c r="E128" s="9">
        <f>E100</f>
        <v>2.15</v>
      </c>
      <c r="F128" s="9">
        <f>F100</f>
        <v>2.4</v>
      </c>
      <c r="G128" s="9">
        <f>G100</f>
        <v>3.5</v>
      </c>
      <c r="H128" s="9">
        <f>H100</f>
        <v>3.3000000000000003</v>
      </c>
    </row>
    <row r="129" spans="1:9">
      <c r="A129" s="3" t="s">
        <v>4</v>
      </c>
      <c r="C129" s="5">
        <f>F9</f>
        <v>0.15</v>
      </c>
      <c r="D129" s="9">
        <f>D118</f>
        <v>2.9499999999999993</v>
      </c>
      <c r="E129" s="9">
        <f>E118</f>
        <v>2.35</v>
      </c>
      <c r="F129" s="9">
        <f>F118</f>
        <v>2.4</v>
      </c>
      <c r="G129" s="9">
        <f>G118</f>
        <v>3.4000000000000004</v>
      </c>
      <c r="H129" s="9">
        <f>H118</f>
        <v>3.3</v>
      </c>
    </row>
    <row r="130" spans="1:9">
      <c r="A130" s="3" t="s">
        <v>35</v>
      </c>
      <c r="C130" s="5"/>
      <c r="D130" s="9"/>
      <c r="E130" s="9"/>
      <c r="F130" s="9"/>
      <c r="G130" s="9"/>
      <c r="H130" s="9"/>
    </row>
    <row r="131" spans="1:9">
      <c r="A131" s="3" t="s">
        <v>88</v>
      </c>
      <c r="C131" s="5">
        <f>SUM(C125:C129)</f>
        <v>1</v>
      </c>
      <c r="D131" s="9">
        <f>D125*$C$125+D126*$C$126+D127*$C$127+D128*$C$128+D129*$C$129</f>
        <v>2.7050000000000001</v>
      </c>
      <c r="E131" s="9">
        <f>E125*$C$125+E126*$C$126+E127*$C$127+E128*$C$128+E129*$C$129</f>
        <v>2.1974999999999998</v>
      </c>
      <c r="F131" s="9">
        <f>F125*$C$125+F126*$C$126+F127*$C$127+F128*$C$128+F129*$C$129</f>
        <v>2.5299999999999998</v>
      </c>
      <c r="G131" s="9">
        <f>G125*$C$125+G126*$C$126+G127*$C$127+G128*$C$128+G129*$C$129</f>
        <v>3.1224999999999996</v>
      </c>
      <c r="H131" s="9">
        <f>H125*$C$125+H126*$C$126+H127*$C$127+H128*$C$128+H129*$C$129</f>
        <v>3.1925000000000003</v>
      </c>
    </row>
    <row r="132" spans="1:9">
      <c r="A132" s="3" t="s">
        <v>35</v>
      </c>
      <c r="C132" s="5"/>
    </row>
    <row r="133" spans="1:9">
      <c r="D133" s="1" t="s">
        <v>89</v>
      </c>
    </row>
    <row r="134" spans="1:9">
      <c r="A134" s="3" t="s">
        <v>82</v>
      </c>
      <c r="C134" s="3" t="s">
        <v>90</v>
      </c>
      <c r="D134" s="3" t="s">
        <v>84</v>
      </c>
      <c r="E134" s="3" t="s">
        <v>31</v>
      </c>
      <c r="F134" s="3" t="s">
        <v>32</v>
      </c>
      <c r="G134" s="3" t="s">
        <v>33</v>
      </c>
      <c r="H134" s="3" t="s">
        <v>34</v>
      </c>
    </row>
    <row r="136" spans="1:9">
      <c r="A136" s="3" t="s">
        <v>85</v>
      </c>
      <c r="C136" s="5">
        <f>F5</f>
        <v>0.35</v>
      </c>
      <c r="D136" s="9">
        <f>D125*$C$136</f>
        <v>0.78749999999999998</v>
      </c>
      <c r="E136" s="9">
        <f>E125*$C$136</f>
        <v>0.77</v>
      </c>
      <c r="F136" s="9">
        <f>F125*$C$136</f>
        <v>0.77</v>
      </c>
      <c r="G136" s="9">
        <f>G125*$C$136</f>
        <v>0.96249999999999991</v>
      </c>
      <c r="H136" s="9">
        <f>H125*$C$136</f>
        <v>1.0675000000000001</v>
      </c>
    </row>
    <row r="137" spans="1:9">
      <c r="A137" s="3" t="s">
        <v>86</v>
      </c>
      <c r="C137" s="5">
        <f>F6</f>
        <v>0.2</v>
      </c>
      <c r="D137" s="9">
        <f>D126*$C$137</f>
        <v>0.60000000000000009</v>
      </c>
      <c r="E137" s="9">
        <f>E126*$C$137</f>
        <v>0.43</v>
      </c>
      <c r="F137" s="9">
        <f>F126*$C$137</f>
        <v>0.58000000000000007</v>
      </c>
      <c r="G137" s="9">
        <f>G126*$C$137</f>
        <v>0.65</v>
      </c>
      <c r="H137" s="9">
        <f>H126*$C$137</f>
        <v>0.65</v>
      </c>
    </row>
    <row r="138" spans="1:9">
      <c r="A138" s="3" t="s">
        <v>4</v>
      </c>
      <c r="C138" s="5">
        <f>F7</f>
        <v>0.2</v>
      </c>
      <c r="D138" s="9">
        <f>D127*$C$138</f>
        <v>0.57000000000000006</v>
      </c>
      <c r="E138" s="9">
        <f>E127*$C$138</f>
        <v>0.43</v>
      </c>
      <c r="F138" s="9">
        <f>F127*$C$138</f>
        <v>0.58000000000000007</v>
      </c>
      <c r="G138" s="9">
        <f>G127*$C$138</f>
        <v>0.65</v>
      </c>
      <c r="H138" s="9">
        <f>H127*$C$138</f>
        <v>0.65</v>
      </c>
    </row>
    <row r="139" spans="1:9">
      <c r="A139" s="3" t="s">
        <v>87</v>
      </c>
      <c r="C139" s="5">
        <f>F8</f>
        <v>0.1</v>
      </c>
      <c r="D139" s="9">
        <f>D128*$C$139</f>
        <v>0.30499999999999999</v>
      </c>
      <c r="E139" s="9">
        <f>E128*$C$139</f>
        <v>0.215</v>
      </c>
      <c r="F139" s="9">
        <f>F128*$C$139</f>
        <v>0.24</v>
      </c>
      <c r="G139" s="9">
        <f>G128*$C$139</f>
        <v>0.35000000000000003</v>
      </c>
      <c r="H139" s="9">
        <f>H128*$C$139</f>
        <v>0.33000000000000007</v>
      </c>
    </row>
    <row r="140" spans="1:9">
      <c r="A140" s="3" t="s">
        <v>4</v>
      </c>
      <c r="C140" s="5">
        <f>F9</f>
        <v>0.15</v>
      </c>
      <c r="D140" s="9">
        <f>D129*$C$140</f>
        <v>0.44249999999999989</v>
      </c>
      <c r="E140" s="9">
        <f>E129*$C$140</f>
        <v>0.35249999999999998</v>
      </c>
      <c r="F140" s="9">
        <f>F129*$C$140</f>
        <v>0.36</v>
      </c>
      <c r="G140" s="9">
        <f>G129*$C$140</f>
        <v>0.51</v>
      </c>
      <c r="H140" s="9">
        <f>H129*$C$140</f>
        <v>0.49499999999999994</v>
      </c>
    </row>
    <row r="141" spans="1:9">
      <c r="A141" s="3" t="s">
        <v>35</v>
      </c>
      <c r="C141" s="5"/>
      <c r="D141" s="9"/>
      <c r="E141" s="9"/>
      <c r="F141" s="9"/>
      <c r="G141" s="9"/>
      <c r="H141" s="9"/>
    </row>
    <row r="142" spans="1:9">
      <c r="A142" s="3" t="s">
        <v>88</v>
      </c>
      <c r="C142" s="5">
        <f t="shared" ref="C142:H142" si="0">SUM(C136:C140)</f>
        <v>1</v>
      </c>
      <c r="D142" s="9">
        <f t="shared" si="0"/>
        <v>2.7050000000000001</v>
      </c>
      <c r="E142" s="9">
        <f t="shared" si="0"/>
        <v>2.1974999999999998</v>
      </c>
      <c r="F142" s="9">
        <f t="shared" si="0"/>
        <v>2.5299999999999998</v>
      </c>
      <c r="G142" s="9">
        <f t="shared" si="0"/>
        <v>3.1224999999999996</v>
      </c>
      <c r="H142" s="9">
        <f t="shared" si="0"/>
        <v>3.1925000000000003</v>
      </c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  <row r="146" spans="1:9">
      <c r="A146" s="8"/>
      <c r="B146" s="8"/>
      <c r="C146" s="8"/>
      <c r="D146" s="8"/>
      <c r="E146" s="8"/>
      <c r="F146" s="8"/>
      <c r="G146" s="8"/>
      <c r="H146" s="8"/>
      <c r="I146" s="8"/>
    </row>
    <row r="147" spans="1:9">
      <c r="A147" s="8"/>
      <c r="B147" s="8"/>
      <c r="C147" s="8"/>
      <c r="D147" s="8"/>
      <c r="E147" s="8"/>
      <c r="F147" s="8"/>
      <c r="G147" s="8"/>
      <c r="H147" s="8"/>
      <c r="I147" s="8"/>
    </row>
    <row r="148" spans="1:9">
      <c r="A148" s="8"/>
      <c r="B148" s="8"/>
      <c r="C148" s="8"/>
      <c r="D148" s="8"/>
      <c r="E148" s="8"/>
      <c r="F148" s="8"/>
      <c r="G148" s="8"/>
      <c r="H148" s="8"/>
      <c r="I148" s="8"/>
    </row>
    <row r="149" spans="1:9">
      <c r="A149" s="8"/>
      <c r="B149" s="8"/>
      <c r="C149" s="8"/>
      <c r="D149" s="8"/>
      <c r="E149" s="8"/>
      <c r="F149" s="8"/>
      <c r="G149" s="8"/>
      <c r="H149" s="8"/>
      <c r="I149" s="8"/>
    </row>
    <row r="150" spans="1:9">
      <c r="A150" s="8"/>
      <c r="B150" s="8"/>
      <c r="C150" s="8"/>
      <c r="D150" s="8"/>
      <c r="E150" s="8"/>
      <c r="F150" s="8"/>
      <c r="G150" s="8"/>
      <c r="H150" s="8"/>
      <c r="I150" s="8"/>
    </row>
    <row r="151" spans="1:9">
      <c r="A151" s="8"/>
      <c r="B151" s="8"/>
      <c r="C151" s="8"/>
      <c r="D151" s="8"/>
      <c r="E151" s="8"/>
      <c r="F151" s="8"/>
      <c r="G151" s="8"/>
      <c r="H151" s="8"/>
      <c r="I151" s="8"/>
    </row>
    <row r="152" spans="1:9">
      <c r="A152" s="8"/>
      <c r="B152" s="8"/>
      <c r="C152" s="8"/>
      <c r="D152" s="8"/>
      <c r="E152" s="8"/>
      <c r="F152" s="8"/>
      <c r="G152" s="8"/>
      <c r="H152" s="8"/>
      <c r="I152" s="8"/>
    </row>
    <row r="153" spans="1:9">
      <c r="A153" s="8"/>
      <c r="B153" s="8"/>
      <c r="C153" s="8"/>
      <c r="D153" s="8"/>
      <c r="E153" s="8"/>
      <c r="F153" s="8"/>
      <c r="G153" s="8"/>
      <c r="H153" s="8"/>
      <c r="I153" s="8"/>
    </row>
    <row r="154" spans="1:9">
      <c r="A154" s="8"/>
      <c r="B154" s="8"/>
      <c r="C154" s="8"/>
      <c r="D154" s="8"/>
      <c r="E154" s="8"/>
      <c r="F154" s="8"/>
      <c r="G154" s="8"/>
      <c r="H154" s="8"/>
      <c r="I154" s="8"/>
    </row>
    <row r="155" spans="1:9">
      <c r="A155" s="8"/>
      <c r="B155" s="8"/>
      <c r="C155" s="8"/>
      <c r="D155" s="8"/>
      <c r="E155" s="8"/>
      <c r="F155" s="8"/>
      <c r="G155" s="8"/>
      <c r="H155" s="8"/>
      <c r="I155" s="8"/>
    </row>
    <row r="156" spans="1:9">
      <c r="A156" s="8"/>
      <c r="B156" s="8"/>
      <c r="C156" s="8"/>
      <c r="D156" s="8"/>
      <c r="E156" s="8"/>
      <c r="F156" s="8"/>
      <c r="G156" s="8"/>
      <c r="H156" s="8"/>
      <c r="I156" s="8"/>
    </row>
    <row r="157" spans="1:9">
      <c r="A157" s="8"/>
      <c r="B157" s="8"/>
      <c r="C157" s="8"/>
      <c r="D157" s="8"/>
      <c r="E157" s="8"/>
      <c r="F157" s="8"/>
      <c r="G157" s="8"/>
      <c r="H157" s="8"/>
      <c r="I157" s="8"/>
    </row>
    <row r="158" spans="1:9">
      <c r="A158" s="8"/>
      <c r="B158" s="8"/>
      <c r="C158" s="8"/>
      <c r="D158" s="8"/>
      <c r="E158" s="8"/>
      <c r="F158" s="8"/>
      <c r="G158" s="8"/>
      <c r="H158" s="8"/>
      <c r="I158" s="8"/>
    </row>
    <row r="159" spans="1:9">
      <c r="A159" s="8"/>
      <c r="B159" s="8"/>
      <c r="C159" s="8"/>
      <c r="D159" s="8"/>
      <c r="E159" s="8"/>
      <c r="F159" s="8"/>
      <c r="G159" s="8"/>
      <c r="H159" s="8"/>
      <c r="I159" s="8"/>
    </row>
    <row r="160" spans="1:9">
      <c r="A160" s="8"/>
      <c r="B160" s="8"/>
      <c r="C160" s="8"/>
      <c r="D160" s="8"/>
      <c r="E160" s="8"/>
      <c r="F160" s="8"/>
      <c r="G160" s="8"/>
      <c r="H160" s="8"/>
      <c r="I160" s="8"/>
    </row>
    <row r="161" spans="1:9">
      <c r="A161" s="8"/>
      <c r="B161" s="8"/>
      <c r="C161" s="8"/>
      <c r="D161" s="8"/>
      <c r="E161" s="8"/>
      <c r="F161" s="8"/>
      <c r="G161" s="8"/>
      <c r="H161" s="8"/>
      <c r="I161" s="8"/>
    </row>
    <row r="162" spans="1:9">
      <c r="A162" s="8"/>
      <c r="B162" s="8"/>
      <c r="C162" s="8"/>
      <c r="D162" s="8"/>
      <c r="E162" s="8"/>
      <c r="F162" s="8"/>
      <c r="G162" s="8"/>
      <c r="H162" s="8"/>
      <c r="I162" s="8"/>
    </row>
    <row r="163" spans="1:9">
      <c r="A163" s="8"/>
      <c r="B163" s="8"/>
      <c r="C163" s="8"/>
      <c r="D163" s="8"/>
      <c r="E163" s="8"/>
      <c r="F163" s="8"/>
      <c r="G163" s="8"/>
      <c r="H163" s="8"/>
      <c r="I163" s="8"/>
    </row>
    <row r="164" spans="1:9">
      <c r="A164" s="8"/>
      <c r="B164" s="8"/>
      <c r="C164" s="8"/>
      <c r="D164" s="8"/>
      <c r="E164" s="8"/>
      <c r="F164" s="8"/>
      <c r="G164" s="8"/>
      <c r="H164" s="8"/>
      <c r="I164" s="8"/>
    </row>
    <row r="165" spans="1:9">
      <c r="A165" s="8"/>
      <c r="B165" s="8"/>
      <c r="C165" s="8"/>
      <c r="D165" s="8"/>
      <c r="E165" s="8"/>
      <c r="F165" s="8"/>
      <c r="G165" s="8"/>
      <c r="H165" s="8"/>
      <c r="I165" s="8"/>
    </row>
    <row r="166" spans="1:9">
      <c r="A166" s="8"/>
      <c r="B166" s="8"/>
      <c r="C166" s="8"/>
      <c r="D166" s="8"/>
      <c r="E166" s="8"/>
      <c r="F166" s="8"/>
      <c r="G166" s="8"/>
      <c r="H166" s="8"/>
      <c r="I166" s="8"/>
    </row>
    <row r="167" spans="1:9">
      <c r="A167" s="8"/>
      <c r="B167" s="8"/>
      <c r="C167" s="8"/>
      <c r="D167" s="8"/>
      <c r="E167" s="8"/>
      <c r="F167" s="8"/>
      <c r="G167" s="8"/>
      <c r="H167" s="8"/>
      <c r="I167" s="8"/>
    </row>
    <row r="168" spans="1:9">
      <c r="A168" s="8"/>
      <c r="B168" s="8"/>
      <c r="C168" s="8"/>
      <c r="D168" s="8"/>
      <c r="E168" s="8"/>
      <c r="F168" s="8"/>
      <c r="G168" s="8"/>
      <c r="H168" s="8"/>
      <c r="I168" s="8"/>
    </row>
    <row r="169" spans="1:9">
      <c r="A169" s="8"/>
      <c r="B169" s="8"/>
      <c r="C169" s="8"/>
      <c r="D169" s="8"/>
      <c r="E169" s="8"/>
      <c r="F169" s="8"/>
      <c r="G169" s="8"/>
      <c r="H169" s="8"/>
      <c r="I169" s="8"/>
    </row>
    <row r="170" spans="1:9">
      <c r="A170" s="8"/>
      <c r="B170" s="8"/>
      <c r="C170" s="8"/>
      <c r="D170" s="8"/>
      <c r="E170" s="8"/>
      <c r="F170" s="8"/>
      <c r="G170" s="8"/>
      <c r="H170" s="8"/>
      <c r="I170" s="8"/>
    </row>
    <row r="171" spans="1:9">
      <c r="A171" s="8"/>
      <c r="B171" s="8"/>
      <c r="C171" s="8"/>
      <c r="D171" s="8"/>
      <c r="E171" s="8"/>
      <c r="F171" s="8"/>
      <c r="G171" s="8"/>
      <c r="H171" s="8"/>
      <c r="I171" s="8"/>
    </row>
    <row r="172" spans="1:9">
      <c r="A172" s="8"/>
      <c r="B172" s="8"/>
      <c r="C172" s="8"/>
      <c r="D172" s="8"/>
      <c r="E172" s="8"/>
      <c r="F172" s="8"/>
      <c r="G172" s="8"/>
      <c r="H172" s="8"/>
      <c r="I172" s="8"/>
    </row>
    <row r="173" spans="1:9">
      <c r="A173" s="8"/>
      <c r="B173" s="8"/>
      <c r="C173" s="8"/>
      <c r="D173" s="8"/>
      <c r="E173" s="8"/>
      <c r="F173" s="8"/>
      <c r="G173" s="8"/>
      <c r="H173" s="8"/>
      <c r="I173" s="8"/>
    </row>
    <row r="174" spans="1:9">
      <c r="A174" s="8"/>
      <c r="B174" s="8"/>
      <c r="C174" s="8"/>
      <c r="D174" s="8"/>
      <c r="E174" s="8"/>
      <c r="F174" s="8"/>
      <c r="G174" s="8"/>
      <c r="H174" s="8"/>
      <c r="I174" s="8"/>
    </row>
    <row r="175" spans="1:9">
      <c r="A175" s="8"/>
      <c r="B175" s="8"/>
      <c r="C175" s="8"/>
      <c r="D175" s="8"/>
      <c r="E175" s="8"/>
      <c r="F175" s="8"/>
      <c r="G175" s="8"/>
      <c r="H175" s="8"/>
      <c r="I175" s="8"/>
    </row>
    <row r="176" spans="1:9">
      <c r="A176" s="8"/>
      <c r="B176" s="8"/>
      <c r="C176" s="8"/>
      <c r="D176" s="8"/>
      <c r="E176" s="8"/>
      <c r="F176" s="8"/>
      <c r="G176" s="8"/>
      <c r="H176" s="8"/>
      <c r="I176" s="8"/>
    </row>
    <row r="177" spans="1:9">
      <c r="A177" s="8"/>
      <c r="B177" s="8"/>
      <c r="C177" s="8"/>
      <c r="D177" s="8"/>
      <c r="E177" s="8"/>
      <c r="F177" s="8"/>
      <c r="G177" s="8"/>
      <c r="H177" s="8"/>
      <c r="I177" s="8"/>
    </row>
    <row r="178" spans="1:9">
      <c r="A178" s="8"/>
      <c r="B178" s="8"/>
      <c r="C178" s="8"/>
      <c r="D178" s="8"/>
      <c r="E178" s="8"/>
      <c r="F178" s="8"/>
      <c r="G178" s="8"/>
      <c r="H178" s="8"/>
      <c r="I178" s="8"/>
    </row>
    <row r="179" spans="1:9">
      <c r="A179" s="8"/>
      <c r="B179" s="8"/>
      <c r="C179" s="8"/>
      <c r="D179" s="8"/>
      <c r="E179" s="8"/>
      <c r="F179" s="8"/>
      <c r="G179" s="8"/>
      <c r="H179" s="8"/>
      <c r="I179" s="8"/>
    </row>
    <row r="180" spans="1:9">
      <c r="A180" s="8"/>
      <c r="B180" s="8"/>
      <c r="C180" s="8"/>
      <c r="D180" s="8"/>
      <c r="E180" s="8"/>
      <c r="F180" s="8"/>
      <c r="G180" s="8"/>
      <c r="H180" s="8"/>
      <c r="I180" s="8"/>
    </row>
    <row r="181" spans="1:9">
      <c r="A181" s="8"/>
      <c r="B181" s="8"/>
      <c r="C181" s="8"/>
      <c r="D181" s="8"/>
      <c r="E181" s="8"/>
      <c r="F181" s="8"/>
      <c r="G181" s="8"/>
      <c r="H181" s="8"/>
      <c r="I181" s="8"/>
    </row>
    <row r="182" spans="1:9">
      <c r="A182" s="8"/>
      <c r="B182" s="8"/>
      <c r="C182" s="8"/>
      <c r="D182" s="8"/>
      <c r="E182" s="8"/>
      <c r="F182" s="8"/>
      <c r="G182" s="8"/>
      <c r="H182" s="8"/>
      <c r="I182" s="8"/>
    </row>
    <row r="183" spans="1:9">
      <c r="A183" s="8"/>
      <c r="B183" s="8"/>
      <c r="C183" s="8"/>
      <c r="D183" s="8"/>
      <c r="E183" s="8"/>
      <c r="F183" s="8"/>
      <c r="G183" s="8"/>
      <c r="H183" s="8"/>
      <c r="I183" s="8"/>
    </row>
    <row r="184" spans="1:9">
      <c r="A184" s="8"/>
      <c r="B184" s="8"/>
      <c r="C184" s="8"/>
      <c r="D184" s="8"/>
      <c r="E184" s="8"/>
      <c r="F184" s="8"/>
      <c r="G184" s="8"/>
      <c r="H184" s="8"/>
      <c r="I184" s="8"/>
    </row>
    <row r="185" spans="1:9">
      <c r="A185" s="8"/>
      <c r="B185" s="8"/>
      <c r="C185" s="8"/>
      <c r="D185" s="8"/>
      <c r="E185" s="8"/>
      <c r="F185" s="8"/>
      <c r="G185" s="8"/>
      <c r="H185" s="8"/>
      <c r="I185" s="8"/>
    </row>
    <row r="186" spans="1:9">
      <c r="A186" s="8"/>
      <c r="B186" s="8"/>
      <c r="C186" s="8"/>
      <c r="D186" s="8"/>
      <c r="E186" s="8"/>
      <c r="F186" s="8"/>
      <c r="G186" s="8"/>
      <c r="H186" s="8"/>
      <c r="I186" s="8"/>
    </row>
    <row r="187" spans="1:9">
      <c r="A187" s="8"/>
      <c r="B187" s="8"/>
      <c r="C187" s="8"/>
      <c r="D187" s="8"/>
      <c r="E187" s="8"/>
      <c r="F187" s="8"/>
      <c r="G187" s="8"/>
      <c r="H187" s="8"/>
      <c r="I187" s="8"/>
    </row>
    <row r="188" spans="1:9">
      <c r="A188" s="8"/>
      <c r="B188" s="8"/>
      <c r="C188" s="8"/>
      <c r="D188" s="8"/>
      <c r="E188" s="8"/>
      <c r="F188" s="8"/>
      <c r="G188" s="8"/>
      <c r="H188" s="8"/>
      <c r="I188" s="8"/>
    </row>
    <row r="189" spans="1:9">
      <c r="A189" s="8"/>
      <c r="B189" s="8"/>
      <c r="C189" s="8"/>
      <c r="D189" s="8"/>
      <c r="E189" s="8"/>
      <c r="F189" s="8"/>
      <c r="G189" s="8"/>
      <c r="H189" s="8"/>
      <c r="I189" s="8"/>
    </row>
    <row r="190" spans="1:9">
      <c r="A190" s="8"/>
      <c r="B190" s="8"/>
      <c r="C190" s="8"/>
      <c r="D190" s="8"/>
      <c r="E190" s="8"/>
      <c r="F190" s="8"/>
      <c r="G190" s="8"/>
      <c r="H190" s="8"/>
      <c r="I190" s="8"/>
    </row>
    <row r="191" spans="1:9">
      <c r="A191" s="8"/>
      <c r="B191" s="8"/>
      <c r="C191" s="8"/>
      <c r="D191" s="8"/>
      <c r="E191" s="8"/>
      <c r="F191" s="8"/>
      <c r="G191" s="8"/>
      <c r="H191" s="8"/>
      <c r="I191" s="8"/>
    </row>
    <row r="192" spans="1:9">
      <c r="A192" s="8"/>
      <c r="B192" s="8"/>
      <c r="C192" s="8"/>
      <c r="D192" s="8"/>
      <c r="E192" s="8"/>
      <c r="F192" s="8"/>
      <c r="G192" s="8"/>
      <c r="H192" s="8"/>
      <c r="I192" s="8"/>
    </row>
    <row r="193" spans="1:9">
      <c r="A193" s="8"/>
      <c r="B193" s="8"/>
      <c r="C193" s="8"/>
      <c r="D193" s="8"/>
      <c r="E193" s="8"/>
      <c r="F193" s="8"/>
      <c r="G193" s="8"/>
      <c r="H193" s="8"/>
      <c r="I193" s="8"/>
    </row>
    <row r="194" spans="1:9">
      <c r="A194" s="8"/>
      <c r="B194" s="8"/>
      <c r="C194" s="8"/>
      <c r="D194" s="8"/>
      <c r="E194" s="8"/>
      <c r="F194" s="8"/>
      <c r="G194" s="8"/>
      <c r="H194" s="8"/>
      <c r="I194" s="8"/>
    </row>
    <row r="195" spans="1:9">
      <c r="A195" s="8"/>
      <c r="B195" s="8"/>
      <c r="C195" s="8"/>
      <c r="D195" s="8"/>
      <c r="E195" s="8"/>
      <c r="F195" s="8"/>
      <c r="G195" s="8"/>
      <c r="H195" s="8"/>
      <c r="I195" s="8"/>
    </row>
    <row r="196" spans="1:9">
      <c r="A196" s="8"/>
      <c r="B196" s="8"/>
      <c r="C196" s="8"/>
      <c r="D196" s="8"/>
      <c r="E196" s="8"/>
      <c r="F196" s="8"/>
      <c r="G196" s="8"/>
      <c r="H196" s="8"/>
      <c r="I196" s="8"/>
    </row>
    <row r="197" spans="1:9">
      <c r="A197" s="8"/>
      <c r="B197" s="8"/>
      <c r="C197" s="8"/>
      <c r="D197" s="8"/>
      <c r="E197" s="8"/>
      <c r="F197" s="8"/>
      <c r="G197" s="8"/>
      <c r="H197" s="8"/>
      <c r="I197" s="8"/>
    </row>
    <row r="198" spans="1:9">
      <c r="A198" s="8"/>
      <c r="B198" s="8"/>
      <c r="C198" s="8"/>
      <c r="D198" s="8"/>
      <c r="E198" s="8"/>
      <c r="F198" s="8"/>
      <c r="G198" s="8"/>
      <c r="H198" s="8"/>
      <c r="I198" s="8"/>
    </row>
    <row r="199" spans="1:9">
      <c r="A199" s="8"/>
      <c r="B199" s="8"/>
      <c r="C199" s="8"/>
      <c r="D199" s="8"/>
      <c r="E199" s="8"/>
      <c r="F199" s="8"/>
      <c r="G199" s="8"/>
      <c r="H199" s="8"/>
      <c r="I199" s="8"/>
    </row>
    <row r="200" spans="1:9">
      <c r="A200" s="8"/>
      <c r="B200" s="8"/>
      <c r="C200" s="8"/>
      <c r="D200" s="8"/>
      <c r="E200" s="8"/>
      <c r="F200" s="8"/>
      <c r="G200" s="8"/>
      <c r="H200" s="8"/>
      <c r="I200" s="8"/>
    </row>
    <row r="201" spans="1:9">
      <c r="A201" s="8"/>
      <c r="B201" s="8"/>
      <c r="C201" s="8"/>
      <c r="D201" s="8"/>
      <c r="E201" s="8"/>
      <c r="F201" s="8"/>
      <c r="G201" s="8"/>
      <c r="H201" s="8"/>
      <c r="I201" s="8"/>
    </row>
    <row r="202" spans="1:9">
      <c r="A202" s="8"/>
      <c r="B202" s="8"/>
      <c r="C202" s="8"/>
      <c r="D202" s="8"/>
      <c r="E202" s="8"/>
      <c r="F202" s="8"/>
      <c r="G202" s="8"/>
      <c r="H202" s="8"/>
      <c r="I202" s="8"/>
    </row>
    <row r="203" spans="1:9">
      <c r="A203" s="8"/>
      <c r="B203" s="8"/>
      <c r="C203" s="8"/>
      <c r="D203" s="8"/>
      <c r="E203" s="8"/>
      <c r="F203" s="8"/>
      <c r="G203" s="8"/>
      <c r="H203" s="8"/>
      <c r="I203" s="8"/>
    </row>
    <row r="204" spans="1:9">
      <c r="A204" s="8"/>
      <c r="B204" s="8"/>
      <c r="C204" s="8"/>
      <c r="D204" s="8"/>
      <c r="E204" s="8"/>
      <c r="F204" s="8"/>
      <c r="G204" s="8"/>
      <c r="H204" s="8"/>
      <c r="I204" s="8"/>
    </row>
    <row r="205" spans="1:9">
      <c r="A205" s="8"/>
      <c r="B205" s="8"/>
      <c r="C205" s="8"/>
      <c r="D205" s="8"/>
      <c r="E205" s="8"/>
      <c r="F205" s="8"/>
      <c r="G205" s="8"/>
      <c r="H205" s="8"/>
      <c r="I205" s="8"/>
    </row>
    <row r="206" spans="1:9">
      <c r="A206" s="8"/>
      <c r="B206" s="8"/>
      <c r="C206" s="8"/>
      <c r="D206" s="8"/>
      <c r="E206" s="8"/>
      <c r="F206" s="8"/>
      <c r="G206" s="8"/>
      <c r="H206" s="8"/>
      <c r="I206" s="8"/>
    </row>
    <row r="207" spans="1:9">
      <c r="A207" s="8"/>
      <c r="B207" s="8"/>
      <c r="C207" s="8"/>
      <c r="D207" s="8"/>
      <c r="E207" s="8"/>
      <c r="F207" s="8"/>
      <c r="G207" s="8"/>
      <c r="H207" s="8"/>
      <c r="I207" s="8"/>
    </row>
    <row r="208" spans="1:9">
      <c r="A208" s="8"/>
      <c r="B208" s="8"/>
      <c r="C208" s="8"/>
      <c r="D208" s="8"/>
      <c r="E208" s="8"/>
      <c r="F208" s="8"/>
      <c r="G208" s="8"/>
      <c r="H208" s="8"/>
      <c r="I208" s="8"/>
    </row>
    <row r="209" spans="1:9">
      <c r="A209" s="8"/>
      <c r="B209" s="8"/>
      <c r="C209" s="8"/>
      <c r="D209" s="8"/>
      <c r="E209" s="8"/>
      <c r="F209" s="8"/>
      <c r="G209" s="8"/>
      <c r="H209" s="8"/>
      <c r="I209" s="8"/>
    </row>
    <row r="210" spans="1:9">
      <c r="A210" s="8"/>
      <c r="B210" s="8"/>
      <c r="C210" s="8"/>
      <c r="D210" s="8"/>
      <c r="E210" s="8"/>
      <c r="F210" s="8"/>
      <c r="G210" s="8"/>
      <c r="H210" s="8"/>
      <c r="I210" s="8"/>
    </row>
    <row r="211" spans="1:9">
      <c r="A211" s="8"/>
      <c r="B211" s="8"/>
      <c r="C211" s="8"/>
      <c r="D211" s="8"/>
      <c r="E211" s="8"/>
      <c r="F211" s="8"/>
      <c r="G211" s="8"/>
      <c r="H211" s="8"/>
      <c r="I211" s="8"/>
    </row>
    <row r="212" spans="1:9">
      <c r="A212" s="8"/>
      <c r="B212" s="8"/>
      <c r="C212" s="8"/>
      <c r="D212" s="8"/>
      <c r="E212" s="8"/>
      <c r="F212" s="8"/>
      <c r="G212" s="8"/>
      <c r="H212" s="8"/>
      <c r="I212" s="8"/>
    </row>
  </sheetData>
  <phoneticPr fontId="0" type="noConversion"/>
  <printOptions headings="1" gridLines="1"/>
  <pageMargins left="0.78740157480314998" right="0.78740157480314998" top="0.98425196850393704" bottom="0.98425196850393704" header="0.4921259845" footer="0.4921259845"/>
  <headerFooter alignWithMargins="0">
    <oddHeader>&amp;F</oddHeader>
    <oddFooter>Page &amp;P</oddFooter>
  </headerFooter>
  <rowBreaks count="1" manualBreakCount="1">
    <brk id="4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SUPERFLI_C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2005-03-17T18:24:08Z</dcterms:created>
  <dcterms:modified xsi:type="dcterms:W3CDTF">2016-02-01T09:22:21Z</dcterms:modified>
</cp:coreProperties>
</file>