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80" windowHeight="8580" tabRatio="628"/>
  </bookViews>
  <sheets>
    <sheet name="Moyenne et moyennes mobiles" sheetId="8" r:id="rId1"/>
    <sheet name="Graphique Moyenne et moy. mob." sheetId="7" r:id="rId2"/>
    <sheet name="Ajustements lin. " sheetId="10" r:id="rId3"/>
    <sheet name="Graphique ajustements lin." sheetId="9" r:id="rId4"/>
    <sheet name="Winters additif" sheetId="5" r:id="rId5"/>
    <sheet name="Graphique Winters additif" sheetId="6" r:id="rId6"/>
    <sheet name="Winters multiplicatif" sheetId="2" r:id="rId7"/>
    <sheet name="Graphique Winters multiplicatif" sheetId="4" r:id="rId8"/>
  </sheets>
  <definedNames>
    <definedName name="solver_adj" localSheetId="2" hidden="1">'Ajustements lin. '!$D$5,'Ajustements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'!#REF!,'Ajustements lin. '!#REF!</definedName>
    <definedName name="solver_adj" localSheetId="0" hidden="1">'Moyenne et moyennes mobiles'!$D$5,'Moyenne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mobiles'!#REF!,'Moyenne et moyennes mobiles'!#REF!</definedName>
    <definedName name="solver_adj" localSheetId="4" hidden="1">'Winters additif'!$D$18,'Winters additif'!$E$18,'Winters additif'!$F$18,'Winters additif'!$G$17,'Winters additif'!$H$17,'Winters additif'!$I$6,'Winters additif'!$I$7,'Winters additif'!$I$8,'Winters additif'!$I$9,'Winters additif'!$I$10,'Winters additif'!$I$11,'Winters additif'!$I$12,'Winters additif'!$I$13,'Winters additif'!$I$14,'Winters additif'!$I$15,'Winters additif'!$I$16,'Winters additif'!$I$17</definedName>
    <definedName name="solver_adj" localSheetId="6" hidden="1">'Winters multiplicatif'!$D$18,'Winters multiplicatif'!$E$18,'Winters multiplicatif'!$F$18,'Winters multiplicatif'!$G$17,'Winters multiplicatif'!$H$17,'Winters multiplicatif'!$I$6,'Winters multiplicatif'!$I$7,'Winters multiplicatif'!$I$8,'Winters multiplicatif'!$I$9,'Winters multiplicatif'!$I$10,'Winters multiplicatif'!$I$11,'Winters multiplicatif'!$I$12,'Winters multiplicatif'!$I$13,'Winters multiplicatif'!$I$14,'Winters multiplicatif'!$I$15,'Winters multiplicatif'!$I$16,'Winters multiplicatif'!$I$17</definedName>
    <definedName name="solver_cvg" localSheetId="2" hidden="1">0.0001</definedName>
    <definedName name="solver_cvg" localSheetId="0" hidden="1">0.0001</definedName>
    <definedName name="solver_cvg" localSheetId="4" hidden="1">0.0001</definedName>
    <definedName name="solver_cvg" localSheetId="6" hidden="1">0.0001</definedName>
    <definedName name="solver_drv" localSheetId="2" hidden="1">1</definedName>
    <definedName name="solver_drv" localSheetId="0" hidden="1">1</definedName>
    <definedName name="solver_drv" localSheetId="4" hidden="1">1</definedName>
    <definedName name="solver_drv" localSheetId="6" hidden="1">1</definedName>
    <definedName name="solver_est" localSheetId="2" hidden="1">1</definedName>
    <definedName name="solver_est" localSheetId="0" hidden="1">1</definedName>
    <definedName name="solver_est" localSheetId="4" hidden="1">1</definedName>
    <definedName name="solver_est" localSheetId="6" hidden="1">1</definedName>
    <definedName name="solver_itr" localSheetId="2" hidden="1">100</definedName>
    <definedName name="solver_itr" localSheetId="0" hidden="1">100</definedName>
    <definedName name="solver_itr" localSheetId="4" hidden="1">100</definedName>
    <definedName name="solver_itr" localSheetId="6" hidden="1">100</definedName>
    <definedName name="solver_lhs1" localSheetId="2" hidden="1">'Ajustements lin. '!$D$5</definedName>
    <definedName name="solver_lhs1" localSheetId="0" hidden="1">'Moyenne et moyennes mobiles'!$D$5</definedName>
    <definedName name="solver_lhs1" localSheetId="4" hidden="1">'Winters additif'!$D$18</definedName>
    <definedName name="solver_lhs1" localSheetId="6" hidden="1">'Winters multiplicatif'!$D$18</definedName>
    <definedName name="solver_lhs2" localSheetId="2" hidden="1">'Ajustements lin. '!$D$5</definedName>
    <definedName name="solver_lhs2" localSheetId="0" hidden="1">'Moyenne et moyennes mobiles'!$D$5</definedName>
    <definedName name="solver_lhs2" localSheetId="4" hidden="1">'Winters additif'!$D$18</definedName>
    <definedName name="solver_lhs2" localSheetId="6" hidden="1">'Winters multiplicatif'!$D$18</definedName>
    <definedName name="solver_lhs3" localSheetId="2" hidden="1">'Ajustements lin. '!#REF!</definedName>
    <definedName name="solver_lhs3" localSheetId="0" hidden="1">'Moyenne et moyennes mobiles'!#REF!</definedName>
    <definedName name="solver_lhs3" localSheetId="4" hidden="1">'Winters additif'!$E$18</definedName>
    <definedName name="solver_lhs3" localSheetId="6" hidden="1">'Winters multiplicatif'!$E$18</definedName>
    <definedName name="solver_lhs4" localSheetId="2" hidden="1">'Ajustements lin. '!#REF!</definedName>
    <definedName name="solver_lhs4" localSheetId="0" hidden="1">'Moyenne et moyennes mobiles'!#REF!</definedName>
    <definedName name="solver_lhs4" localSheetId="4" hidden="1">'Winters additif'!$E$18</definedName>
    <definedName name="solver_lhs4" localSheetId="6" hidden="1">'Winters multiplicatif'!$E$18</definedName>
    <definedName name="solver_lin" localSheetId="2" hidden="1">2</definedName>
    <definedName name="solver_lin" localSheetId="0" hidden="1">2</definedName>
    <definedName name="solver_lin" localSheetId="4" hidden="1">2</definedName>
    <definedName name="solver_lin" localSheetId="6" hidden="1">2</definedName>
    <definedName name="solver_neg" localSheetId="2" hidden="1">2</definedName>
    <definedName name="solver_neg" localSheetId="0" hidden="1">2</definedName>
    <definedName name="solver_neg" localSheetId="4" hidden="1">2</definedName>
    <definedName name="solver_neg" localSheetId="6" hidden="1">2</definedName>
    <definedName name="solver_num" localSheetId="2" hidden="1">4</definedName>
    <definedName name="solver_num" localSheetId="0" hidden="1">4</definedName>
    <definedName name="solver_num" localSheetId="4" hidden="1">4</definedName>
    <definedName name="solver_num" localSheetId="6" hidden="1">4</definedName>
    <definedName name="solver_nwt" localSheetId="2" hidden="1">1</definedName>
    <definedName name="solver_nwt" localSheetId="0" hidden="1">1</definedName>
    <definedName name="solver_nwt" localSheetId="4" hidden="1">1</definedName>
    <definedName name="solver_nwt" localSheetId="6" hidden="1">1</definedName>
    <definedName name="solver_opt" localSheetId="2" hidden="1">'Ajustements lin. '!$F$150</definedName>
    <definedName name="solver_opt" localSheetId="0" hidden="1">'Moyenne et moyennes mobiles'!$F$150</definedName>
    <definedName name="solver_opt" localSheetId="4" hidden="1">'Winters additif'!$L$163</definedName>
    <definedName name="solver_opt" localSheetId="6" hidden="1">'Winters multiplicatif'!$L$163</definedName>
    <definedName name="solver_pre" localSheetId="2" hidden="1">0.000001</definedName>
    <definedName name="solver_pre" localSheetId="0" hidden="1">0.000001</definedName>
    <definedName name="solver_pre" localSheetId="4" hidden="1">0.000001</definedName>
    <definedName name="solver_pre" localSheetId="6" hidden="1">0.000001</definedName>
    <definedName name="solver_rel1" localSheetId="2" hidden="1">1</definedName>
    <definedName name="solver_rel1" localSheetId="0" hidden="1">1</definedName>
    <definedName name="solver_rel1" localSheetId="4" hidden="1">1</definedName>
    <definedName name="solver_rel1" localSheetId="6" hidden="1">1</definedName>
    <definedName name="solver_rel2" localSheetId="2" hidden="1">3</definedName>
    <definedName name="solver_rel2" localSheetId="0" hidden="1">3</definedName>
    <definedName name="solver_rel2" localSheetId="4" hidden="1">3</definedName>
    <definedName name="solver_rel2" localSheetId="6" hidden="1">3</definedName>
    <definedName name="solver_rel3" localSheetId="2" hidden="1">1</definedName>
    <definedName name="solver_rel3" localSheetId="0" hidden="1">1</definedName>
    <definedName name="solver_rel3" localSheetId="4" hidden="1">1</definedName>
    <definedName name="solver_rel3" localSheetId="6" hidden="1">1</definedName>
    <definedName name="solver_rel4" localSheetId="2" hidden="1">3</definedName>
    <definedName name="solver_rel4" localSheetId="0" hidden="1">3</definedName>
    <definedName name="solver_rel4" localSheetId="4" hidden="1">3</definedName>
    <definedName name="solver_rel4" localSheetId="6" hidden="1">3</definedName>
    <definedName name="solver_rhs1" localSheetId="2" hidden="1">1</definedName>
    <definedName name="solver_rhs1" localSheetId="0" hidden="1">1</definedName>
    <definedName name="solver_rhs1" localSheetId="4" hidden="1">1</definedName>
    <definedName name="solver_rhs1" localSheetId="6" hidden="1">1</definedName>
    <definedName name="solver_rhs2" localSheetId="2" hidden="1">0</definedName>
    <definedName name="solver_rhs2" localSheetId="0" hidden="1">0</definedName>
    <definedName name="solver_rhs2" localSheetId="4" hidden="1">0</definedName>
    <definedName name="solver_rhs2" localSheetId="6" hidden="1">0</definedName>
    <definedName name="solver_rhs3" localSheetId="2" hidden="1">1</definedName>
    <definedName name="solver_rhs3" localSheetId="0" hidden="1">1</definedName>
    <definedName name="solver_rhs3" localSheetId="4" hidden="1">1</definedName>
    <definedName name="solver_rhs3" localSheetId="6" hidden="1">1</definedName>
    <definedName name="solver_rhs4" localSheetId="2" hidden="1">0</definedName>
    <definedName name="solver_rhs4" localSheetId="0" hidden="1">0</definedName>
    <definedName name="solver_rhs4" localSheetId="4" hidden="1">0</definedName>
    <definedName name="solver_rhs4" localSheetId="6" hidden="1">0</definedName>
    <definedName name="solver_scl" localSheetId="2" hidden="1">2</definedName>
    <definedName name="solver_scl" localSheetId="0" hidden="1">2</definedName>
    <definedName name="solver_scl" localSheetId="4" hidden="1">2</definedName>
    <definedName name="solver_scl" localSheetId="6" hidden="1">2</definedName>
    <definedName name="solver_sho" localSheetId="2" hidden="1">2</definedName>
    <definedName name="solver_sho" localSheetId="0" hidden="1">2</definedName>
    <definedName name="solver_sho" localSheetId="4" hidden="1">2</definedName>
    <definedName name="solver_sho" localSheetId="6" hidden="1">2</definedName>
    <definedName name="solver_tim" localSheetId="2" hidden="1">100</definedName>
    <definedName name="solver_tim" localSheetId="0" hidden="1">100</definedName>
    <definedName name="solver_tim" localSheetId="4" hidden="1">100</definedName>
    <definedName name="solver_tim" localSheetId="6" hidden="1">100</definedName>
    <definedName name="solver_tol" localSheetId="2" hidden="1">0.05</definedName>
    <definedName name="solver_tol" localSheetId="0" hidden="1">0.05</definedName>
    <definedName name="solver_tol" localSheetId="4" hidden="1">0.05</definedName>
    <definedName name="solver_tol" localSheetId="6" hidden="1">0.05</definedName>
    <definedName name="solver_typ" localSheetId="2" hidden="1">2</definedName>
    <definedName name="solver_typ" localSheetId="0" hidden="1">2</definedName>
    <definedName name="solver_typ" localSheetId="4" hidden="1">2</definedName>
    <definedName name="solver_typ" localSheetId="6" hidden="1">2</definedName>
    <definedName name="solver_val" localSheetId="2" hidden="1">0</definedName>
    <definedName name="solver_val" localSheetId="0" hidden="1">0</definedName>
    <definedName name="solver_val" localSheetId="4" hidden="1">0</definedName>
    <definedName name="solver_val" localSheetId="6" hidden="1">0</definedName>
  </definedNames>
  <calcPr calcId="125725"/>
</workbook>
</file>

<file path=xl/calcChain.xml><?xml version="1.0" encoding="utf-8"?>
<calcChain xmlns="http://schemas.openxmlformats.org/spreadsheetml/2006/main">
  <c r="D5" i="10"/>
  <c r="E5"/>
  <c r="F5" s="1"/>
  <c r="D6"/>
  <c r="E6" s="1"/>
  <c r="F6" s="1"/>
  <c r="D7"/>
  <c r="E7" s="1"/>
  <c r="F7" s="1"/>
  <c r="D8"/>
  <c r="E8" s="1"/>
  <c r="F8" s="1"/>
  <c r="D9"/>
  <c r="E9"/>
  <c r="F9" s="1"/>
  <c r="D10"/>
  <c r="E10"/>
  <c r="F10"/>
  <c r="D11"/>
  <c r="E11"/>
  <c r="F11" s="1"/>
  <c r="D12"/>
  <c r="E12" s="1"/>
  <c r="F12" s="1"/>
  <c r="D13"/>
  <c r="E13"/>
  <c r="F13"/>
  <c r="D14"/>
  <c r="E14" s="1"/>
  <c r="F14"/>
  <c r="D15"/>
  <c r="E15" s="1"/>
  <c r="F15" s="1"/>
  <c r="D16"/>
  <c r="E16"/>
  <c r="F16"/>
  <c r="D17"/>
  <c r="E17"/>
  <c r="F17" s="1"/>
  <c r="D18"/>
  <c r="E18"/>
  <c r="F18"/>
  <c r="D19"/>
  <c r="E19"/>
  <c r="F19" s="1"/>
  <c r="D20"/>
  <c r="E20" s="1"/>
  <c r="F20" s="1"/>
  <c r="D21"/>
  <c r="E21"/>
  <c r="F21" s="1"/>
  <c r="D22"/>
  <c r="E22" s="1"/>
  <c r="F22" s="1"/>
  <c r="D23"/>
  <c r="E23" s="1"/>
  <c r="F23" s="1"/>
  <c r="D24"/>
  <c r="E24"/>
  <c r="F24" s="1"/>
  <c r="D25"/>
  <c r="E25"/>
  <c r="F25" s="1"/>
  <c r="D26"/>
  <c r="E26"/>
  <c r="F26"/>
  <c r="D27"/>
  <c r="E27"/>
  <c r="F27" s="1"/>
  <c r="D28"/>
  <c r="E28" s="1"/>
  <c r="F28" s="1"/>
  <c r="D29"/>
  <c r="E29"/>
  <c r="F29"/>
  <c r="D30"/>
  <c r="E30" s="1"/>
  <c r="F30"/>
  <c r="D31"/>
  <c r="E31" s="1"/>
  <c r="F31" s="1"/>
  <c r="D32"/>
  <c r="E32" s="1"/>
  <c r="F32" s="1"/>
  <c r="D33"/>
  <c r="E33"/>
  <c r="F33" s="1"/>
  <c r="D34"/>
  <c r="E34"/>
  <c r="F34"/>
  <c r="D35"/>
  <c r="E35" s="1"/>
  <c r="F35" s="1"/>
  <c r="D36"/>
  <c r="E36" s="1"/>
  <c r="F36" s="1"/>
  <c r="D37"/>
  <c r="E37"/>
  <c r="F37" s="1"/>
  <c r="D38"/>
  <c r="E38" s="1"/>
  <c r="F38"/>
  <c r="D39"/>
  <c r="E39" s="1"/>
  <c r="F39" s="1"/>
  <c r="D40"/>
  <c r="E40" s="1"/>
  <c r="F40" s="1"/>
  <c r="D41"/>
  <c r="E41"/>
  <c r="F41" s="1"/>
  <c r="D42"/>
  <c r="E42"/>
  <c r="F42"/>
  <c r="D43"/>
  <c r="E43" s="1"/>
  <c r="F43" s="1"/>
  <c r="D44"/>
  <c r="E44" s="1"/>
  <c r="F44" s="1"/>
  <c r="D45"/>
  <c r="E45"/>
  <c r="F45"/>
  <c r="D46"/>
  <c r="E46" s="1"/>
  <c r="F46"/>
  <c r="D47"/>
  <c r="E47" s="1"/>
  <c r="F47" s="1"/>
  <c r="D48"/>
  <c r="E48" s="1"/>
  <c r="F48" s="1"/>
  <c r="D49"/>
  <c r="E49"/>
  <c r="F49" s="1"/>
  <c r="D50"/>
  <c r="E50"/>
  <c r="F50"/>
  <c r="D51"/>
  <c r="E51" s="1"/>
  <c r="F51" s="1"/>
  <c r="D52"/>
  <c r="E52" s="1"/>
  <c r="F52" s="1"/>
  <c r="D53"/>
  <c r="E53"/>
  <c r="F53"/>
  <c r="D54"/>
  <c r="E54" s="1"/>
  <c r="F54"/>
  <c r="D55"/>
  <c r="E55" s="1"/>
  <c r="F55" s="1"/>
  <c r="D56"/>
  <c r="E56"/>
  <c r="F56" s="1"/>
  <c r="D57"/>
  <c r="E57"/>
  <c r="F57" s="1"/>
  <c r="D58"/>
  <c r="E58"/>
  <c r="F58"/>
  <c r="D59"/>
  <c r="E59"/>
  <c r="F59" s="1"/>
  <c r="D60"/>
  <c r="E60" s="1"/>
  <c r="F60" s="1"/>
  <c r="D61"/>
  <c r="E61"/>
  <c r="F61"/>
  <c r="D62"/>
  <c r="E62" s="1"/>
  <c r="F62"/>
  <c r="D63"/>
  <c r="E63" s="1"/>
  <c r="F63" s="1"/>
  <c r="D64"/>
  <c r="E64" s="1"/>
  <c r="F64" s="1"/>
  <c r="D65"/>
  <c r="E65"/>
  <c r="F65" s="1"/>
  <c r="D66"/>
  <c r="E66"/>
  <c r="F66"/>
  <c r="D67"/>
  <c r="E67" s="1"/>
  <c r="F67" s="1"/>
  <c r="D68"/>
  <c r="E68" s="1"/>
  <c r="F68" s="1"/>
  <c r="D69"/>
  <c r="E69"/>
  <c r="F69" s="1"/>
  <c r="D70"/>
  <c r="E70" s="1"/>
  <c r="F70" s="1"/>
  <c r="D71"/>
  <c r="E71" s="1"/>
  <c r="F71" s="1"/>
  <c r="D72"/>
  <c r="E72"/>
  <c r="F72"/>
  <c r="D73"/>
  <c r="E73"/>
  <c r="F73" s="1"/>
  <c r="D74"/>
  <c r="E74"/>
  <c r="F74"/>
  <c r="D75"/>
  <c r="E75"/>
  <c r="F75" s="1"/>
  <c r="D76"/>
  <c r="E76" s="1"/>
  <c r="F76" s="1"/>
  <c r="D77"/>
  <c r="E77"/>
  <c r="F77" s="1"/>
  <c r="D78"/>
  <c r="E78" s="1"/>
  <c r="F78"/>
  <c r="D79"/>
  <c r="E79" s="1"/>
  <c r="F79" s="1"/>
  <c r="D80"/>
  <c r="E80"/>
  <c r="F80"/>
  <c r="D81"/>
  <c r="E81"/>
  <c r="F81" s="1"/>
  <c r="D82"/>
  <c r="E82"/>
  <c r="F82"/>
  <c r="D83"/>
  <c r="E83"/>
  <c r="F83" s="1"/>
  <c r="D84"/>
  <c r="E84" s="1"/>
  <c r="F84" s="1"/>
  <c r="D85"/>
  <c r="E85"/>
  <c r="F85" s="1"/>
  <c r="D86"/>
  <c r="E86" s="1"/>
  <c r="F86" s="1"/>
  <c r="D87"/>
  <c r="E87" s="1"/>
  <c r="F87" s="1"/>
  <c r="D88"/>
  <c r="E88"/>
  <c r="F88" s="1"/>
  <c r="D89"/>
  <c r="E89"/>
  <c r="F89" s="1"/>
  <c r="D90"/>
  <c r="E90"/>
  <c r="F90"/>
  <c r="D91"/>
  <c r="E91"/>
  <c r="F91" s="1"/>
  <c r="D92"/>
  <c r="E92" s="1"/>
  <c r="F92" s="1"/>
  <c r="D93"/>
  <c r="E93"/>
  <c r="F93"/>
  <c r="D94"/>
  <c r="E94" s="1"/>
  <c r="F94"/>
  <c r="D95"/>
  <c r="E95" s="1"/>
  <c r="F95" s="1"/>
  <c r="D96"/>
  <c r="E96" s="1"/>
  <c r="F96"/>
  <c r="D97"/>
  <c r="E97"/>
  <c r="F97" s="1"/>
  <c r="D98"/>
  <c r="E98"/>
  <c r="F98"/>
  <c r="D99"/>
  <c r="E99" s="1"/>
  <c r="F99" s="1"/>
  <c r="D100"/>
  <c r="E100" s="1"/>
  <c r="F100" s="1"/>
  <c r="D101"/>
  <c r="E101"/>
  <c r="F101" s="1"/>
  <c r="D102"/>
  <c r="E102" s="1"/>
  <c r="F102"/>
  <c r="D103"/>
  <c r="E103" s="1"/>
  <c r="F103" s="1"/>
  <c r="D104"/>
  <c r="E104" s="1"/>
  <c r="F104" s="1"/>
  <c r="D105"/>
  <c r="E105"/>
  <c r="F105" s="1"/>
  <c r="D106"/>
  <c r="E106"/>
  <c r="F106"/>
  <c r="D107"/>
  <c r="E107"/>
  <c r="F107" s="1"/>
  <c r="D108"/>
  <c r="E108" s="1"/>
  <c r="F108" s="1"/>
  <c r="D109"/>
  <c r="E109"/>
  <c r="F109" s="1"/>
  <c r="D110"/>
  <c r="E110" s="1"/>
  <c r="F110"/>
  <c r="D111"/>
  <c r="E111" s="1"/>
  <c r="F111" s="1"/>
  <c r="D112"/>
  <c r="E112" s="1"/>
  <c r="F112"/>
  <c r="D113"/>
  <c r="E113"/>
  <c r="F113" s="1"/>
  <c r="D114"/>
  <c r="E114"/>
  <c r="F114"/>
  <c r="D115"/>
  <c r="E115" s="1"/>
  <c r="F115" s="1"/>
  <c r="D116"/>
  <c r="E116" s="1"/>
  <c r="F116" s="1"/>
  <c r="D117"/>
  <c r="E117"/>
  <c r="F117"/>
  <c r="D118"/>
  <c r="E118" s="1"/>
  <c r="F118" s="1"/>
  <c r="D119"/>
  <c r="E119" s="1"/>
  <c r="F119" s="1"/>
  <c r="D120"/>
  <c r="E120"/>
  <c r="F120" s="1"/>
  <c r="D121"/>
  <c r="E121"/>
  <c r="F121" s="1"/>
  <c r="D122"/>
  <c r="E122"/>
  <c r="F122"/>
  <c r="D123"/>
  <c r="E123"/>
  <c r="F123" s="1"/>
  <c r="D124"/>
  <c r="E124" s="1"/>
  <c r="F124" s="1"/>
  <c r="D125"/>
  <c r="E125"/>
  <c r="F125"/>
  <c r="D126"/>
  <c r="E126" s="1"/>
  <c r="F126" s="1"/>
  <c r="D127"/>
  <c r="E127" s="1"/>
  <c r="F127" s="1"/>
  <c r="D128"/>
  <c r="E128" s="1"/>
  <c r="F128" s="1"/>
  <c r="D129"/>
  <c r="E129"/>
  <c r="F129" s="1"/>
  <c r="D130"/>
  <c r="E130"/>
  <c r="F130"/>
  <c r="D131"/>
  <c r="E131" s="1"/>
  <c r="F131" s="1"/>
  <c r="D132"/>
  <c r="E132" s="1"/>
  <c r="F132" s="1"/>
  <c r="D133"/>
  <c r="E133"/>
  <c r="F133"/>
  <c r="D134"/>
  <c r="E134" s="1"/>
  <c r="F134" s="1"/>
  <c r="D135"/>
  <c r="E135" s="1"/>
  <c r="F135" s="1"/>
  <c r="D136"/>
  <c r="E136" s="1"/>
  <c r="F136" s="1"/>
  <c r="D137"/>
  <c r="E137"/>
  <c r="F137" s="1"/>
  <c r="D138"/>
  <c r="E138"/>
  <c r="F138"/>
  <c r="D139"/>
  <c r="E139" s="1"/>
  <c r="F139" s="1"/>
  <c r="D140"/>
  <c r="E140" s="1"/>
  <c r="F140" s="1"/>
  <c r="D141"/>
  <c r="E141"/>
  <c r="F141" s="1"/>
  <c r="D142"/>
  <c r="E142" s="1"/>
  <c r="F142"/>
  <c r="D143"/>
  <c r="E143" s="1"/>
  <c r="F143" s="1"/>
  <c r="D144"/>
  <c r="E144"/>
  <c r="F144"/>
  <c r="D145"/>
  <c r="E145"/>
  <c r="F145" s="1"/>
  <c r="D146"/>
  <c r="E146"/>
  <c r="F146"/>
  <c r="D147"/>
  <c r="E147"/>
  <c r="F147" s="1"/>
  <c r="D148"/>
  <c r="E148" s="1"/>
  <c r="F148" s="1"/>
  <c r="D5" i="8"/>
  <c r="D6" s="1"/>
  <c r="I5"/>
  <c r="I6"/>
  <c r="I7"/>
  <c r="G8"/>
  <c r="H8"/>
  <c r="I8" s="1"/>
  <c r="G9"/>
  <c r="H9" s="1"/>
  <c r="I9" s="1"/>
  <c r="G10"/>
  <c r="H10"/>
  <c r="I10" s="1"/>
  <c r="G11"/>
  <c r="H11" s="1"/>
  <c r="I11" s="1"/>
  <c r="J11"/>
  <c r="G12"/>
  <c r="H12" s="1"/>
  <c r="I12" s="1"/>
  <c r="J12"/>
  <c r="G13"/>
  <c r="H13"/>
  <c r="I13" s="1"/>
  <c r="J13"/>
  <c r="G14"/>
  <c r="H14" s="1"/>
  <c r="I14" s="1"/>
  <c r="J14"/>
  <c r="G15"/>
  <c r="H15" s="1"/>
  <c r="I15" s="1"/>
  <c r="J15"/>
  <c r="G16"/>
  <c r="H16"/>
  <c r="I16"/>
  <c r="J16"/>
  <c r="G17"/>
  <c r="H17"/>
  <c r="I17"/>
  <c r="N17" s="1"/>
  <c r="O17" s="1"/>
  <c r="J17"/>
  <c r="M17"/>
  <c r="G18"/>
  <c r="H18"/>
  <c r="I18" s="1"/>
  <c r="J18"/>
  <c r="M18"/>
  <c r="N18"/>
  <c r="O18" s="1"/>
  <c r="G19"/>
  <c r="H19"/>
  <c r="I19"/>
  <c r="N19" s="1"/>
  <c r="O19" s="1"/>
  <c r="J19"/>
  <c r="M19"/>
  <c r="G20"/>
  <c r="H20"/>
  <c r="I20" s="1"/>
  <c r="N20" s="1"/>
  <c r="O20" s="1"/>
  <c r="J20"/>
  <c r="M20"/>
  <c r="G21"/>
  <c r="H21"/>
  <c r="I21"/>
  <c r="N21" s="1"/>
  <c r="O21" s="1"/>
  <c r="J21"/>
  <c r="M21"/>
  <c r="G22"/>
  <c r="H22"/>
  <c r="I22" s="1"/>
  <c r="N22" s="1"/>
  <c r="O22" s="1"/>
  <c r="J22"/>
  <c r="M22"/>
  <c r="G23"/>
  <c r="H23"/>
  <c r="I23"/>
  <c r="N23" s="1"/>
  <c r="O23" s="1"/>
  <c r="J23"/>
  <c r="M23"/>
  <c r="G24"/>
  <c r="H24"/>
  <c r="I24" s="1"/>
  <c r="J24"/>
  <c r="M24"/>
  <c r="N24"/>
  <c r="O24" s="1"/>
  <c r="G25"/>
  <c r="H25"/>
  <c r="I25"/>
  <c r="N25" s="1"/>
  <c r="O25" s="1"/>
  <c r="J25"/>
  <c r="M25"/>
  <c r="G26"/>
  <c r="H26"/>
  <c r="I26" s="1"/>
  <c r="J26"/>
  <c r="M26"/>
  <c r="N26"/>
  <c r="O26" s="1"/>
  <c r="G27"/>
  <c r="H27"/>
  <c r="I27"/>
  <c r="N27" s="1"/>
  <c r="O27" s="1"/>
  <c r="J27"/>
  <c r="M27"/>
  <c r="G28"/>
  <c r="H28"/>
  <c r="I28" s="1"/>
  <c r="N28" s="1"/>
  <c r="O28" s="1"/>
  <c r="J28"/>
  <c r="M28"/>
  <c r="G29"/>
  <c r="H29"/>
  <c r="I29"/>
  <c r="N29" s="1"/>
  <c r="O29" s="1"/>
  <c r="J29"/>
  <c r="M29"/>
  <c r="G30"/>
  <c r="H30"/>
  <c r="I30" s="1"/>
  <c r="N30" s="1"/>
  <c r="O30" s="1"/>
  <c r="J30"/>
  <c r="M30"/>
  <c r="G31"/>
  <c r="H31"/>
  <c r="I31"/>
  <c r="N31" s="1"/>
  <c r="O31" s="1"/>
  <c r="J31"/>
  <c r="M31"/>
  <c r="G32"/>
  <c r="H32"/>
  <c r="I32" s="1"/>
  <c r="J32"/>
  <c r="M32"/>
  <c r="N32"/>
  <c r="O32" s="1"/>
  <c r="G33"/>
  <c r="H33"/>
  <c r="I33"/>
  <c r="N33" s="1"/>
  <c r="O33" s="1"/>
  <c r="J33"/>
  <c r="M33"/>
  <c r="G34"/>
  <c r="H34"/>
  <c r="I34" s="1"/>
  <c r="J34"/>
  <c r="M34"/>
  <c r="N34"/>
  <c r="O34" s="1"/>
  <c r="G35"/>
  <c r="H35"/>
  <c r="I35"/>
  <c r="N35" s="1"/>
  <c r="O35" s="1"/>
  <c r="J35"/>
  <c r="M35"/>
  <c r="G36"/>
  <c r="H36"/>
  <c r="I36" s="1"/>
  <c r="N36" s="1"/>
  <c r="O36" s="1"/>
  <c r="J36"/>
  <c r="M36"/>
  <c r="G37"/>
  <c r="H37"/>
  <c r="I37"/>
  <c r="N37" s="1"/>
  <c r="O37" s="1"/>
  <c r="J37"/>
  <c r="M37"/>
  <c r="G38"/>
  <c r="H38"/>
  <c r="I38" s="1"/>
  <c r="N38" s="1"/>
  <c r="O38" s="1"/>
  <c r="J38"/>
  <c r="M38"/>
  <c r="G39"/>
  <c r="H39"/>
  <c r="I39"/>
  <c r="N39" s="1"/>
  <c r="O39" s="1"/>
  <c r="J39"/>
  <c r="M39"/>
  <c r="G40"/>
  <c r="H40"/>
  <c r="I40" s="1"/>
  <c r="J40"/>
  <c r="M40"/>
  <c r="N40"/>
  <c r="O40" s="1"/>
  <c r="G41"/>
  <c r="H41"/>
  <c r="I41"/>
  <c r="N41" s="1"/>
  <c r="O41" s="1"/>
  <c r="J41"/>
  <c r="M41"/>
  <c r="G42"/>
  <c r="H42"/>
  <c r="I42" s="1"/>
  <c r="J42"/>
  <c r="M42"/>
  <c r="N42"/>
  <c r="O42" s="1"/>
  <c r="G43"/>
  <c r="H43"/>
  <c r="I43"/>
  <c r="N43" s="1"/>
  <c r="O43" s="1"/>
  <c r="J43"/>
  <c r="M43"/>
  <c r="G44"/>
  <c r="H44"/>
  <c r="I44" s="1"/>
  <c r="N44" s="1"/>
  <c r="O44" s="1"/>
  <c r="J44"/>
  <c r="M44"/>
  <c r="G45"/>
  <c r="H45"/>
  <c r="I45"/>
  <c r="N45" s="1"/>
  <c r="O45" s="1"/>
  <c r="J45"/>
  <c r="M45"/>
  <c r="G46"/>
  <c r="H46"/>
  <c r="I46" s="1"/>
  <c r="N46" s="1"/>
  <c r="O46" s="1"/>
  <c r="J46"/>
  <c r="M46"/>
  <c r="G47"/>
  <c r="H47"/>
  <c r="I47"/>
  <c r="N47" s="1"/>
  <c r="O47" s="1"/>
  <c r="J47"/>
  <c r="M47"/>
  <c r="G48"/>
  <c r="H48"/>
  <c r="I48" s="1"/>
  <c r="J48"/>
  <c r="M48"/>
  <c r="N48"/>
  <c r="O48" s="1"/>
  <c r="G49"/>
  <c r="H49"/>
  <c r="I49"/>
  <c r="N49" s="1"/>
  <c r="O49" s="1"/>
  <c r="J49"/>
  <c r="M49"/>
  <c r="G50"/>
  <c r="H50"/>
  <c r="I50" s="1"/>
  <c r="J50"/>
  <c r="M50"/>
  <c r="N50"/>
  <c r="O50" s="1"/>
  <c r="G51"/>
  <c r="H51"/>
  <c r="I51"/>
  <c r="N51" s="1"/>
  <c r="O51" s="1"/>
  <c r="J51"/>
  <c r="M51"/>
  <c r="G52"/>
  <c r="H52"/>
  <c r="I52" s="1"/>
  <c r="N52" s="1"/>
  <c r="O52" s="1"/>
  <c r="J52"/>
  <c r="M52"/>
  <c r="G53"/>
  <c r="H53"/>
  <c r="I53"/>
  <c r="N53" s="1"/>
  <c r="O53" s="1"/>
  <c r="J53"/>
  <c r="M53"/>
  <c r="G54"/>
  <c r="H54"/>
  <c r="I54" s="1"/>
  <c r="N54" s="1"/>
  <c r="O54" s="1"/>
  <c r="J54"/>
  <c r="M54"/>
  <c r="G55"/>
  <c r="H55"/>
  <c r="I55"/>
  <c r="N55" s="1"/>
  <c r="O55" s="1"/>
  <c r="J55"/>
  <c r="M55"/>
  <c r="G56"/>
  <c r="H56"/>
  <c r="I56" s="1"/>
  <c r="J56"/>
  <c r="M56"/>
  <c r="N56"/>
  <c r="O56" s="1"/>
  <c r="G57"/>
  <c r="H57"/>
  <c r="I57"/>
  <c r="N57" s="1"/>
  <c r="O57" s="1"/>
  <c r="J57"/>
  <c r="M57"/>
  <c r="G58"/>
  <c r="H58"/>
  <c r="I58" s="1"/>
  <c r="J58"/>
  <c r="M58"/>
  <c r="N58"/>
  <c r="O58" s="1"/>
  <c r="G59"/>
  <c r="H59"/>
  <c r="I59"/>
  <c r="N59" s="1"/>
  <c r="O59" s="1"/>
  <c r="J59"/>
  <c r="M59"/>
  <c r="G60"/>
  <c r="H60"/>
  <c r="I60" s="1"/>
  <c r="N60" s="1"/>
  <c r="O60" s="1"/>
  <c r="J60"/>
  <c r="M60"/>
  <c r="G61"/>
  <c r="H61"/>
  <c r="I61"/>
  <c r="N61" s="1"/>
  <c r="O61" s="1"/>
  <c r="J61"/>
  <c r="M61"/>
  <c r="G62"/>
  <c r="H62"/>
  <c r="I62" s="1"/>
  <c r="N62" s="1"/>
  <c r="O62" s="1"/>
  <c r="J62"/>
  <c r="M62"/>
  <c r="G63"/>
  <c r="H63"/>
  <c r="I63"/>
  <c r="N63" s="1"/>
  <c r="O63" s="1"/>
  <c r="J63"/>
  <c r="M63"/>
  <c r="G64"/>
  <c r="H64"/>
  <c r="I64" s="1"/>
  <c r="J64"/>
  <c r="M64"/>
  <c r="N64"/>
  <c r="O64" s="1"/>
  <c r="G65"/>
  <c r="H65"/>
  <c r="I65"/>
  <c r="N65" s="1"/>
  <c r="O65" s="1"/>
  <c r="J65"/>
  <c r="M65"/>
  <c r="G66"/>
  <c r="H66"/>
  <c r="I66" s="1"/>
  <c r="J66"/>
  <c r="M66"/>
  <c r="N66"/>
  <c r="O66" s="1"/>
  <c r="G67"/>
  <c r="H67"/>
  <c r="I67"/>
  <c r="N67" s="1"/>
  <c r="O67" s="1"/>
  <c r="J67"/>
  <c r="M67"/>
  <c r="G68"/>
  <c r="H68"/>
  <c r="I68" s="1"/>
  <c r="N68" s="1"/>
  <c r="O68" s="1"/>
  <c r="J68"/>
  <c r="M68"/>
  <c r="G69"/>
  <c r="H69"/>
  <c r="I69"/>
  <c r="N69" s="1"/>
  <c r="O69" s="1"/>
  <c r="J69"/>
  <c r="M69"/>
  <c r="G70"/>
  <c r="H70"/>
  <c r="I70" s="1"/>
  <c r="N70" s="1"/>
  <c r="O70" s="1"/>
  <c r="J70"/>
  <c r="M70"/>
  <c r="G71"/>
  <c r="H71"/>
  <c r="I71"/>
  <c r="N71" s="1"/>
  <c r="O71" s="1"/>
  <c r="J71"/>
  <c r="M71"/>
  <c r="G72"/>
  <c r="H72"/>
  <c r="I72" s="1"/>
  <c r="N72" s="1"/>
  <c r="O72" s="1"/>
  <c r="J72"/>
  <c r="M72"/>
  <c r="G73"/>
  <c r="H73"/>
  <c r="I73"/>
  <c r="N73" s="1"/>
  <c r="O73" s="1"/>
  <c r="J73"/>
  <c r="M73"/>
  <c r="G74"/>
  <c r="H74"/>
  <c r="I74" s="1"/>
  <c r="J74"/>
  <c r="M74"/>
  <c r="N74"/>
  <c r="O74" s="1"/>
  <c r="G75"/>
  <c r="H75"/>
  <c r="I75"/>
  <c r="N75" s="1"/>
  <c r="O75" s="1"/>
  <c r="J75"/>
  <c r="M75"/>
  <c r="G76"/>
  <c r="H76"/>
  <c r="I76" s="1"/>
  <c r="N76" s="1"/>
  <c r="O76" s="1"/>
  <c r="J76"/>
  <c r="M76"/>
  <c r="G77"/>
  <c r="H77"/>
  <c r="I77"/>
  <c r="N77" s="1"/>
  <c r="O77" s="1"/>
  <c r="J77"/>
  <c r="M77"/>
  <c r="G78"/>
  <c r="H78"/>
  <c r="I78" s="1"/>
  <c r="N78" s="1"/>
  <c r="O78" s="1"/>
  <c r="J78"/>
  <c r="M78"/>
  <c r="G79"/>
  <c r="H79"/>
  <c r="I79"/>
  <c r="N79" s="1"/>
  <c r="O79" s="1"/>
  <c r="J79"/>
  <c r="M79"/>
  <c r="G80"/>
  <c r="H80"/>
  <c r="I80" s="1"/>
  <c r="J80"/>
  <c r="M80"/>
  <c r="N80"/>
  <c r="O80" s="1"/>
  <c r="G81"/>
  <c r="H81"/>
  <c r="I81"/>
  <c r="N81" s="1"/>
  <c r="O81" s="1"/>
  <c r="J81"/>
  <c r="M81"/>
  <c r="G82"/>
  <c r="H82"/>
  <c r="I82" s="1"/>
  <c r="J82"/>
  <c r="M82"/>
  <c r="N82"/>
  <c r="O82" s="1"/>
  <c r="G83"/>
  <c r="H83"/>
  <c r="I83"/>
  <c r="N83" s="1"/>
  <c r="O83" s="1"/>
  <c r="J83"/>
  <c r="M83"/>
  <c r="G84"/>
  <c r="H84"/>
  <c r="I84" s="1"/>
  <c r="N84" s="1"/>
  <c r="O84" s="1"/>
  <c r="J84"/>
  <c r="M84"/>
  <c r="G85"/>
  <c r="H85"/>
  <c r="I85"/>
  <c r="N85" s="1"/>
  <c r="O85" s="1"/>
  <c r="J85"/>
  <c r="M85"/>
  <c r="G86"/>
  <c r="H86"/>
  <c r="I86" s="1"/>
  <c r="N86" s="1"/>
  <c r="O86" s="1"/>
  <c r="J86"/>
  <c r="M86"/>
  <c r="G87"/>
  <c r="H87"/>
  <c r="I87"/>
  <c r="N87" s="1"/>
  <c r="O87" s="1"/>
  <c r="J87"/>
  <c r="M87"/>
  <c r="G88"/>
  <c r="H88"/>
  <c r="I88" s="1"/>
  <c r="J88"/>
  <c r="M88"/>
  <c r="N88"/>
  <c r="O88" s="1"/>
  <c r="G89"/>
  <c r="H89"/>
  <c r="I89"/>
  <c r="N89" s="1"/>
  <c r="O89" s="1"/>
  <c r="J89"/>
  <c r="M89"/>
  <c r="G90"/>
  <c r="H90"/>
  <c r="I90" s="1"/>
  <c r="J90"/>
  <c r="M90"/>
  <c r="N90"/>
  <c r="O90" s="1"/>
  <c r="G91"/>
  <c r="H91"/>
  <c r="I91"/>
  <c r="N91" s="1"/>
  <c r="O91" s="1"/>
  <c r="J91"/>
  <c r="M91"/>
  <c r="G92"/>
  <c r="H92"/>
  <c r="I92" s="1"/>
  <c r="N92" s="1"/>
  <c r="O92" s="1"/>
  <c r="J92"/>
  <c r="M92"/>
  <c r="G93"/>
  <c r="H93"/>
  <c r="I93"/>
  <c r="N93" s="1"/>
  <c r="O93" s="1"/>
  <c r="J93"/>
  <c r="M93"/>
  <c r="G94"/>
  <c r="H94"/>
  <c r="I94" s="1"/>
  <c r="N94" s="1"/>
  <c r="O94" s="1"/>
  <c r="J94"/>
  <c r="M94"/>
  <c r="G95"/>
  <c r="H95"/>
  <c r="I95"/>
  <c r="N95" s="1"/>
  <c r="O95" s="1"/>
  <c r="J95"/>
  <c r="M95"/>
  <c r="G96"/>
  <c r="H96"/>
  <c r="I96" s="1"/>
  <c r="J96"/>
  <c r="M96"/>
  <c r="N96"/>
  <c r="O96" s="1"/>
  <c r="G97"/>
  <c r="H97"/>
  <c r="I97"/>
  <c r="N97" s="1"/>
  <c r="O97" s="1"/>
  <c r="J97"/>
  <c r="M97"/>
  <c r="G98"/>
  <c r="H98"/>
  <c r="I98" s="1"/>
  <c r="J98"/>
  <c r="M98"/>
  <c r="N98"/>
  <c r="O98" s="1"/>
  <c r="G99"/>
  <c r="H99"/>
  <c r="I99"/>
  <c r="N99" s="1"/>
  <c r="O99" s="1"/>
  <c r="J99"/>
  <c r="M99"/>
  <c r="G100"/>
  <c r="H100"/>
  <c r="I100" s="1"/>
  <c r="N100" s="1"/>
  <c r="O100" s="1"/>
  <c r="J100"/>
  <c r="M100"/>
  <c r="G101"/>
  <c r="H101"/>
  <c r="I101"/>
  <c r="N101" s="1"/>
  <c r="O101" s="1"/>
  <c r="J101"/>
  <c r="M101"/>
  <c r="G102"/>
  <c r="H102"/>
  <c r="I102" s="1"/>
  <c r="N102" s="1"/>
  <c r="O102" s="1"/>
  <c r="J102"/>
  <c r="M102"/>
  <c r="G103"/>
  <c r="H103"/>
  <c r="I103"/>
  <c r="N103" s="1"/>
  <c r="O103" s="1"/>
  <c r="J103"/>
  <c r="M103"/>
  <c r="G104"/>
  <c r="H104"/>
  <c r="I104" s="1"/>
  <c r="J104"/>
  <c r="M104"/>
  <c r="N104"/>
  <c r="O104" s="1"/>
  <c r="G105"/>
  <c r="H105"/>
  <c r="I105"/>
  <c r="N105" s="1"/>
  <c r="O105" s="1"/>
  <c r="J105"/>
  <c r="M105"/>
  <c r="G106"/>
  <c r="H106"/>
  <c r="I106" s="1"/>
  <c r="J106"/>
  <c r="M106"/>
  <c r="N106"/>
  <c r="O106" s="1"/>
  <c r="G107"/>
  <c r="H107"/>
  <c r="I107"/>
  <c r="N107" s="1"/>
  <c r="O107" s="1"/>
  <c r="J107"/>
  <c r="M107"/>
  <c r="G108"/>
  <c r="H108"/>
  <c r="I108" s="1"/>
  <c r="N108" s="1"/>
  <c r="O108" s="1"/>
  <c r="J108"/>
  <c r="M108"/>
  <c r="G109"/>
  <c r="H109"/>
  <c r="I109"/>
  <c r="N109" s="1"/>
  <c r="O109" s="1"/>
  <c r="J109"/>
  <c r="M109"/>
  <c r="G110"/>
  <c r="H110"/>
  <c r="I110" s="1"/>
  <c r="N110" s="1"/>
  <c r="O110" s="1"/>
  <c r="J110"/>
  <c r="M110"/>
  <c r="G111"/>
  <c r="H111"/>
  <c r="I111"/>
  <c r="N111" s="1"/>
  <c r="O111" s="1"/>
  <c r="J111"/>
  <c r="M111"/>
  <c r="G112"/>
  <c r="H112"/>
  <c r="I112" s="1"/>
  <c r="J112"/>
  <c r="M112"/>
  <c r="N112"/>
  <c r="O112" s="1"/>
  <c r="G113"/>
  <c r="H113"/>
  <c r="I113"/>
  <c r="N113" s="1"/>
  <c r="O113" s="1"/>
  <c r="J113"/>
  <c r="M113"/>
  <c r="G114"/>
  <c r="H114"/>
  <c r="I114" s="1"/>
  <c r="J114"/>
  <c r="M114"/>
  <c r="N114"/>
  <c r="O114" s="1"/>
  <c r="G115"/>
  <c r="H115"/>
  <c r="I115"/>
  <c r="N115" s="1"/>
  <c r="O115" s="1"/>
  <c r="J115"/>
  <c r="M115"/>
  <c r="G116"/>
  <c r="H116"/>
  <c r="I116" s="1"/>
  <c r="N116" s="1"/>
  <c r="O116" s="1"/>
  <c r="J116"/>
  <c r="M116"/>
  <c r="G117"/>
  <c r="H117"/>
  <c r="I117"/>
  <c r="N117" s="1"/>
  <c r="O117" s="1"/>
  <c r="J117"/>
  <c r="M117"/>
  <c r="G118"/>
  <c r="H118"/>
  <c r="I118" s="1"/>
  <c r="N118" s="1"/>
  <c r="O118" s="1"/>
  <c r="J118"/>
  <c r="M118"/>
  <c r="G119"/>
  <c r="H119"/>
  <c r="I119"/>
  <c r="N119" s="1"/>
  <c r="O119" s="1"/>
  <c r="J119"/>
  <c r="M119"/>
  <c r="G120"/>
  <c r="H120"/>
  <c r="I120" s="1"/>
  <c r="J120"/>
  <c r="M120"/>
  <c r="N120"/>
  <c r="O120" s="1"/>
  <c r="G121"/>
  <c r="H121"/>
  <c r="I121"/>
  <c r="N121" s="1"/>
  <c r="O121" s="1"/>
  <c r="J121"/>
  <c r="M121"/>
  <c r="G122"/>
  <c r="H122"/>
  <c r="I122" s="1"/>
  <c r="J122"/>
  <c r="M122"/>
  <c r="N122"/>
  <c r="O122" s="1"/>
  <c r="G123"/>
  <c r="H123"/>
  <c r="I123"/>
  <c r="N123" s="1"/>
  <c r="O123" s="1"/>
  <c r="J123"/>
  <c r="M123"/>
  <c r="G124"/>
  <c r="H124"/>
  <c r="I124" s="1"/>
  <c r="N124" s="1"/>
  <c r="O124" s="1"/>
  <c r="J124"/>
  <c r="M124"/>
  <c r="G125"/>
  <c r="H125"/>
  <c r="I125"/>
  <c r="N125" s="1"/>
  <c r="O125" s="1"/>
  <c r="J125"/>
  <c r="M125"/>
  <c r="G126"/>
  <c r="H126"/>
  <c r="I126" s="1"/>
  <c r="N126" s="1"/>
  <c r="O126" s="1"/>
  <c r="J126"/>
  <c r="M126"/>
  <c r="G127"/>
  <c r="H127"/>
  <c r="I127"/>
  <c r="N127" s="1"/>
  <c r="O127" s="1"/>
  <c r="J127"/>
  <c r="M127"/>
  <c r="G128"/>
  <c r="H128"/>
  <c r="I128" s="1"/>
  <c r="J128"/>
  <c r="M128"/>
  <c r="N128"/>
  <c r="O128" s="1"/>
  <c r="G129"/>
  <c r="H129"/>
  <c r="I129"/>
  <c r="N129" s="1"/>
  <c r="O129" s="1"/>
  <c r="J129"/>
  <c r="M129"/>
  <c r="G130"/>
  <c r="H130"/>
  <c r="I130" s="1"/>
  <c r="J130"/>
  <c r="M130"/>
  <c r="N130"/>
  <c r="O130" s="1"/>
  <c r="G131"/>
  <c r="H131"/>
  <c r="I131"/>
  <c r="N131" s="1"/>
  <c r="O131" s="1"/>
  <c r="J131"/>
  <c r="M131"/>
  <c r="G132"/>
  <c r="H132"/>
  <c r="I132" s="1"/>
  <c r="N132" s="1"/>
  <c r="O132" s="1"/>
  <c r="J132"/>
  <c r="M132"/>
  <c r="G133"/>
  <c r="H133"/>
  <c r="I133"/>
  <c r="N133" s="1"/>
  <c r="O133" s="1"/>
  <c r="J133"/>
  <c r="M133"/>
  <c r="G134"/>
  <c r="H134"/>
  <c r="I134" s="1"/>
  <c r="N134" s="1"/>
  <c r="O134" s="1"/>
  <c r="J134"/>
  <c r="M134"/>
  <c r="G135"/>
  <c r="H135"/>
  <c r="I135"/>
  <c r="N135" s="1"/>
  <c r="O135" s="1"/>
  <c r="J135"/>
  <c r="M135"/>
  <c r="G136"/>
  <c r="H136"/>
  <c r="I136" s="1"/>
  <c r="J136"/>
  <c r="M136"/>
  <c r="N136"/>
  <c r="O136" s="1"/>
  <c r="G137"/>
  <c r="H137"/>
  <c r="I137"/>
  <c r="N137" s="1"/>
  <c r="O137" s="1"/>
  <c r="J137"/>
  <c r="M137"/>
  <c r="G138"/>
  <c r="H138"/>
  <c r="I138" s="1"/>
  <c r="J138"/>
  <c r="M138"/>
  <c r="N138"/>
  <c r="O138" s="1"/>
  <c r="G139"/>
  <c r="H139"/>
  <c r="I139"/>
  <c r="N139" s="1"/>
  <c r="O139" s="1"/>
  <c r="J139"/>
  <c r="M139"/>
  <c r="G140"/>
  <c r="H140"/>
  <c r="I140" s="1"/>
  <c r="N140" s="1"/>
  <c r="O140" s="1"/>
  <c r="J140"/>
  <c r="M140"/>
  <c r="G141"/>
  <c r="H141"/>
  <c r="I141"/>
  <c r="N141" s="1"/>
  <c r="O141" s="1"/>
  <c r="J141"/>
  <c r="M141"/>
  <c r="G142"/>
  <c r="H142"/>
  <c r="I142" s="1"/>
  <c r="N142" s="1"/>
  <c r="O142" s="1"/>
  <c r="J142"/>
  <c r="M142"/>
  <c r="G143"/>
  <c r="H143"/>
  <c r="I143"/>
  <c r="N143" s="1"/>
  <c r="O143" s="1"/>
  <c r="J143"/>
  <c r="M143"/>
  <c r="G144"/>
  <c r="H144"/>
  <c r="I144" s="1"/>
  <c r="J144"/>
  <c r="M144"/>
  <c r="N144"/>
  <c r="O144" s="1"/>
  <c r="G145"/>
  <c r="H145"/>
  <c r="I145"/>
  <c r="N145" s="1"/>
  <c r="O145" s="1"/>
  <c r="J145"/>
  <c r="M145"/>
  <c r="G146"/>
  <c r="H146"/>
  <c r="I146" s="1"/>
  <c r="J146"/>
  <c r="M146"/>
  <c r="N146"/>
  <c r="O146" s="1"/>
  <c r="G147"/>
  <c r="H147"/>
  <c r="I147"/>
  <c r="N147" s="1"/>
  <c r="O147" s="1"/>
  <c r="J147"/>
  <c r="M147"/>
  <c r="G148"/>
  <c r="H148"/>
  <c r="I148" s="1"/>
  <c r="N148" s="1"/>
  <c r="O148" s="1"/>
  <c r="J148"/>
  <c r="M148"/>
  <c r="G18" i="5"/>
  <c r="H18" s="1"/>
  <c r="I18"/>
  <c r="J18"/>
  <c r="K18"/>
  <c r="L18" s="1"/>
  <c r="D19"/>
  <c r="E19"/>
  <c r="F19"/>
  <c r="G19"/>
  <c r="J19"/>
  <c r="K19" s="1"/>
  <c r="L19" s="1"/>
  <c r="D20"/>
  <c r="E20"/>
  <c r="E21" s="1"/>
  <c r="D21"/>
  <c r="E22"/>
  <c r="J18" i="2"/>
  <c r="D19"/>
  <c r="D20" s="1"/>
  <c r="E19"/>
  <c r="F19"/>
  <c r="E20"/>
  <c r="F20"/>
  <c r="E21"/>
  <c r="E23" i="5" l="1"/>
  <c r="H19"/>
  <c r="J20" s="1"/>
  <c r="F21" i="2"/>
  <c r="K18"/>
  <c r="L18" s="1"/>
  <c r="G18"/>
  <c r="E22"/>
  <c r="D21"/>
  <c r="F150" i="10"/>
  <c r="E6" i="8"/>
  <c r="F6" s="1"/>
  <c r="D7"/>
  <c r="I19" i="5"/>
  <c r="F20"/>
  <c r="O150" i="8"/>
  <c r="I150"/>
  <c r="E5"/>
  <c r="F5" s="1"/>
  <c r="D22" i="5"/>
  <c r="K20" l="1"/>
  <c r="L20" s="1"/>
  <c r="G20"/>
  <c r="D8" i="8"/>
  <c r="E7"/>
  <c r="F7" s="1"/>
  <c r="J19" i="2"/>
  <c r="I18"/>
  <c r="H18"/>
  <c r="D22"/>
  <c r="F22"/>
  <c r="F21" i="5"/>
  <c r="E24"/>
  <c r="E23" i="2"/>
  <c r="D23" i="5"/>
  <c r="D23" i="2" l="1"/>
  <c r="E8" i="8"/>
  <c r="F8" s="1"/>
  <c r="D9"/>
  <c r="J21" i="5"/>
  <c r="H20"/>
  <c r="I20"/>
  <c r="E24" i="2"/>
  <c r="F23"/>
  <c r="D24" i="5"/>
  <c r="G19" i="2"/>
  <c r="K19"/>
  <c r="L19" s="1"/>
  <c r="F22" i="5"/>
  <c r="E25"/>
  <c r="F23" l="1"/>
  <c r="E25" i="2"/>
  <c r="E26" i="5"/>
  <c r="D24" i="2"/>
  <c r="F24"/>
  <c r="E9" i="8"/>
  <c r="F9" s="1"/>
  <c r="D10"/>
  <c r="D25" i="5"/>
  <c r="K21"/>
  <c r="L21" s="1"/>
  <c r="G21"/>
  <c r="I19" i="2"/>
  <c r="J20"/>
  <c r="H19"/>
  <c r="J22" i="5" l="1"/>
  <c r="H21"/>
  <c r="I21"/>
  <c r="F25" i="2"/>
  <c r="K20"/>
  <c r="L20" s="1"/>
  <c r="G20"/>
  <c r="E27" i="5"/>
  <c r="F24"/>
  <c r="D26"/>
  <c r="D25" i="2"/>
  <c r="D11" i="8"/>
  <c r="E10"/>
  <c r="F10" s="1"/>
  <c r="E26" i="2"/>
  <c r="K22" i="5" l="1"/>
  <c r="L22" s="1"/>
  <c r="G22"/>
  <c r="E27" i="2"/>
  <c r="F25" i="5"/>
  <c r="D27"/>
  <c r="F26" i="2"/>
  <c r="E11" i="8"/>
  <c r="F11" s="1"/>
  <c r="K11" s="1"/>
  <c r="L11" s="1"/>
  <c r="D12"/>
  <c r="E28" i="5"/>
  <c r="D26" i="2"/>
  <c r="J21"/>
  <c r="H20"/>
  <c r="I20"/>
  <c r="D27" l="1"/>
  <c r="F27"/>
  <c r="E28"/>
  <c r="E12" i="8"/>
  <c r="F12" s="1"/>
  <c r="K12" s="1"/>
  <c r="L12" s="1"/>
  <c r="D13"/>
  <c r="E29" i="5"/>
  <c r="F26"/>
  <c r="K21" i="2"/>
  <c r="L21" s="1"/>
  <c r="G21"/>
  <c r="H22" i="5"/>
  <c r="J23" s="1"/>
  <c r="I22"/>
  <c r="D28"/>
  <c r="K23" l="1"/>
  <c r="L23" s="1"/>
  <c r="G23"/>
  <c r="D14" i="8"/>
  <c r="E13"/>
  <c r="F13" s="1"/>
  <c r="K13" s="1"/>
  <c r="L13" s="1"/>
  <c r="D28" i="2"/>
  <c r="D29" i="5"/>
  <c r="E30"/>
  <c r="F27"/>
  <c r="F28" i="2"/>
  <c r="E29"/>
  <c r="J22"/>
  <c r="H21"/>
  <c r="I21"/>
  <c r="D30" i="5" l="1"/>
  <c r="K22" i="2"/>
  <c r="L22" s="1"/>
  <c r="G22"/>
  <c r="H23" i="5"/>
  <c r="J24" s="1"/>
  <c r="I23"/>
  <c r="F28"/>
  <c r="D15" i="8"/>
  <c r="E14"/>
  <c r="F14" s="1"/>
  <c r="K14" s="1"/>
  <c r="L14" s="1"/>
  <c r="E30" i="2"/>
  <c r="E31" i="5"/>
  <c r="F29" i="2"/>
  <c r="D29"/>
  <c r="K24" i="5" l="1"/>
  <c r="L24" s="1"/>
  <c r="G24"/>
  <c r="F30" i="2"/>
  <c r="F29" i="5"/>
  <c r="E15" i="8"/>
  <c r="F15" s="1"/>
  <c r="K15" s="1"/>
  <c r="L15" s="1"/>
  <c r="D16"/>
  <c r="D31" i="5"/>
  <c r="D30" i="2"/>
  <c r="J23"/>
  <c r="H22"/>
  <c r="I22"/>
  <c r="E31"/>
  <c r="E32" i="5"/>
  <c r="E16" i="8" l="1"/>
  <c r="F16" s="1"/>
  <c r="K16" s="1"/>
  <c r="L16" s="1"/>
  <c r="D17"/>
  <c r="D32" i="5"/>
  <c r="D31" i="2"/>
  <c r="F31"/>
  <c r="E32"/>
  <c r="H24" i="5"/>
  <c r="J25" s="1"/>
  <c r="I24"/>
  <c r="E33"/>
  <c r="K23" i="2"/>
  <c r="L23" s="1"/>
  <c r="G23"/>
  <c r="F30" i="5"/>
  <c r="K25" l="1"/>
  <c r="L25" s="1"/>
  <c r="G25"/>
  <c r="J24" i="2"/>
  <c r="H23"/>
  <c r="I23"/>
  <c r="F31" i="5"/>
  <c r="E17" i="8"/>
  <c r="F17" s="1"/>
  <c r="K17" s="1"/>
  <c r="L17" s="1"/>
  <c r="D18"/>
  <c r="D33" i="5"/>
  <c r="E33" i="2"/>
  <c r="E34" i="5"/>
  <c r="D32" i="2"/>
  <c r="F32"/>
  <c r="F33" l="1"/>
  <c r="E34"/>
  <c r="K24"/>
  <c r="L24" s="1"/>
  <c r="G24"/>
  <c r="E18" i="8"/>
  <c r="F18" s="1"/>
  <c r="K18" s="1"/>
  <c r="L18" s="1"/>
  <c r="D19"/>
  <c r="H25" i="5"/>
  <c r="J26" s="1"/>
  <c r="I25"/>
  <c r="D34"/>
  <c r="E35"/>
  <c r="F32"/>
  <c r="D33" i="2"/>
  <c r="K26" i="5" l="1"/>
  <c r="L26" s="1"/>
  <c r="G26"/>
  <c r="F34" i="2"/>
  <c r="E35"/>
  <c r="D34"/>
  <c r="D35" i="5"/>
  <c r="E36"/>
  <c r="J25" i="2"/>
  <c r="H24"/>
  <c r="I24"/>
  <c r="F33" i="5"/>
  <c r="E19" i="8"/>
  <c r="F19" s="1"/>
  <c r="K19" s="1"/>
  <c r="L19" s="1"/>
  <c r="D20"/>
  <c r="E20" l="1"/>
  <c r="F20" s="1"/>
  <c r="K20" s="1"/>
  <c r="L20" s="1"/>
  <c r="D21"/>
  <c r="F35" i="2"/>
  <c r="E36"/>
  <c r="D36" i="5"/>
  <c r="J27"/>
  <c r="H26"/>
  <c r="I26"/>
  <c r="E37"/>
  <c r="K25" i="2"/>
  <c r="L25" s="1"/>
  <c r="G25"/>
  <c r="F34" i="5"/>
  <c r="D35" i="2"/>
  <c r="E21" i="8" l="1"/>
  <c r="F21" s="1"/>
  <c r="K21" s="1"/>
  <c r="L21" s="1"/>
  <c r="D22"/>
  <c r="F36" i="2"/>
  <c r="K27" i="5"/>
  <c r="L27" s="1"/>
  <c r="G27"/>
  <c r="D36" i="2"/>
  <c r="E38" i="5"/>
  <c r="E37" i="2"/>
  <c r="J26"/>
  <c r="H25"/>
  <c r="I25"/>
  <c r="D37" i="5"/>
  <c r="F35"/>
  <c r="F36" l="1"/>
  <c r="E39"/>
  <c r="D23" i="8"/>
  <c r="E22"/>
  <c r="F22" s="1"/>
  <c r="K22" s="1"/>
  <c r="L22" s="1"/>
  <c r="E38" i="2"/>
  <c r="F37"/>
  <c r="K26"/>
  <c r="L26" s="1"/>
  <c r="G26"/>
  <c r="H27" i="5"/>
  <c r="J28" s="1"/>
  <c r="I27"/>
  <c r="D37" i="2"/>
  <c r="D38" i="5"/>
  <c r="K28" l="1"/>
  <c r="L28" s="1"/>
  <c r="G28"/>
  <c r="F38" i="2"/>
  <c r="J27"/>
  <c r="H26"/>
  <c r="I26"/>
  <c r="E40" i="5"/>
  <c r="E23" i="8"/>
  <c r="F23" s="1"/>
  <c r="K23" s="1"/>
  <c r="L23" s="1"/>
  <c r="D24"/>
  <c r="F37" i="5"/>
  <c r="D39"/>
  <c r="D38" i="2"/>
  <c r="E39"/>
  <c r="E41" i="5" l="1"/>
  <c r="E24" i="8"/>
  <c r="F24" s="1"/>
  <c r="K24" s="1"/>
  <c r="L24" s="1"/>
  <c r="D25"/>
  <c r="F39" i="2"/>
  <c r="E40"/>
  <c r="J29" i="5"/>
  <c r="H28"/>
  <c r="I28"/>
  <c r="F38"/>
  <c r="K27" i="2"/>
  <c r="L27" s="1"/>
  <c r="G27"/>
  <c r="D40" i="5"/>
  <c r="D39" i="2"/>
  <c r="F39" i="5" l="1"/>
  <c r="D41"/>
  <c r="E42"/>
  <c r="K29"/>
  <c r="L29" s="1"/>
  <c r="G29"/>
  <c r="D40" i="2"/>
  <c r="E25" i="8"/>
  <c r="F25" s="1"/>
  <c r="K25" s="1"/>
  <c r="L25" s="1"/>
  <c r="D26"/>
  <c r="F40" i="2"/>
  <c r="J28"/>
  <c r="H27"/>
  <c r="I27"/>
  <c r="E41"/>
  <c r="F40" i="5" l="1"/>
  <c r="E42" i="2"/>
  <c r="K28"/>
  <c r="L28" s="1"/>
  <c r="G28"/>
  <c r="D41"/>
  <c r="D27" i="8"/>
  <c r="E26"/>
  <c r="F26" s="1"/>
  <c r="K26" s="1"/>
  <c r="L26" s="1"/>
  <c r="D42" i="5"/>
  <c r="E43"/>
  <c r="F41" i="2"/>
  <c r="J30" i="5"/>
  <c r="H29"/>
  <c r="I29"/>
  <c r="F42" i="2" l="1"/>
  <c r="F41" i="5"/>
  <c r="K30"/>
  <c r="L30" s="1"/>
  <c r="G30"/>
  <c r="E43" i="2"/>
  <c r="E44" i="5"/>
  <c r="J29" i="2"/>
  <c r="H28"/>
  <c r="I28"/>
  <c r="E27" i="8"/>
  <c r="F27" s="1"/>
  <c r="K27" s="1"/>
  <c r="L27" s="1"/>
  <c r="D28"/>
  <c r="D43" i="5"/>
  <c r="D42" i="2"/>
  <c r="K29" l="1"/>
  <c r="L29" s="1"/>
  <c r="G29"/>
  <c r="F42" i="5"/>
  <c r="D44"/>
  <c r="E45"/>
  <c r="H30"/>
  <c r="J31" s="1"/>
  <c r="I30"/>
  <c r="F43" i="2"/>
  <c r="D43"/>
  <c r="E28" i="8"/>
  <c r="F28" s="1"/>
  <c r="K28" s="1"/>
  <c r="L28" s="1"/>
  <c r="D29"/>
  <c r="E44" i="2"/>
  <c r="K31" i="5" l="1"/>
  <c r="L31" s="1"/>
  <c r="G31"/>
  <c r="E29" i="8"/>
  <c r="F29" s="1"/>
  <c r="K29" s="1"/>
  <c r="L29" s="1"/>
  <c r="D30"/>
  <c r="E45" i="2"/>
  <c r="F43" i="5"/>
  <c r="F44" i="2"/>
  <c r="D45" i="5"/>
  <c r="D44" i="2"/>
  <c r="H29"/>
  <c r="J30" s="1"/>
  <c r="I29"/>
  <c r="E46" i="5"/>
  <c r="K30" i="2" l="1"/>
  <c r="L30" s="1"/>
  <c r="G30"/>
  <c r="E47" i="5"/>
  <c r="F45" i="2"/>
  <c r="J32" i="5"/>
  <c r="H31"/>
  <c r="I31"/>
  <c r="D46"/>
  <c r="D31" i="8"/>
  <c r="E30"/>
  <c r="F30" s="1"/>
  <c r="K30" s="1"/>
  <c r="L30" s="1"/>
  <c r="D45" i="2"/>
  <c r="E46"/>
  <c r="F44" i="5"/>
  <c r="E47" i="2" l="1"/>
  <c r="J31"/>
  <c r="H30"/>
  <c r="I30"/>
  <c r="D47" i="5"/>
  <c r="F46" i="2"/>
  <c r="E31" i="8"/>
  <c r="F31" s="1"/>
  <c r="K31" s="1"/>
  <c r="L31" s="1"/>
  <c r="D32"/>
  <c r="F45" i="5"/>
  <c r="E48"/>
  <c r="D46" i="2"/>
  <c r="K32" i="5"/>
  <c r="L32" s="1"/>
  <c r="G32"/>
  <c r="J33" l="1"/>
  <c r="H32"/>
  <c r="I32"/>
  <c r="F46"/>
  <c r="D48"/>
  <c r="F47" i="2"/>
  <c r="D47"/>
  <c r="E48"/>
  <c r="K31"/>
  <c r="L31" s="1"/>
  <c r="G31"/>
  <c r="E32" i="8"/>
  <c r="F32" s="1"/>
  <c r="K32" s="1"/>
  <c r="L32" s="1"/>
  <c r="D33"/>
  <c r="E49" i="5"/>
  <c r="E33" i="8" l="1"/>
  <c r="F33" s="1"/>
  <c r="K33" s="1"/>
  <c r="L33" s="1"/>
  <c r="D34"/>
  <c r="F47" i="5"/>
  <c r="E49" i="2"/>
  <c r="D49" i="5"/>
  <c r="F48" i="2"/>
  <c r="E50" i="5"/>
  <c r="K33"/>
  <c r="L33" s="1"/>
  <c r="G33"/>
  <c r="D48" i="2"/>
  <c r="J32"/>
  <c r="H31"/>
  <c r="I31"/>
  <c r="K32" l="1"/>
  <c r="L32" s="1"/>
  <c r="G32"/>
  <c r="D35" i="8"/>
  <c r="E34"/>
  <c r="F34" s="1"/>
  <c r="K34" s="1"/>
  <c r="L34" s="1"/>
  <c r="F49" i="2"/>
  <c r="E51" i="5"/>
  <c r="F48"/>
  <c r="E50" i="2"/>
  <c r="J34" i="5"/>
  <c r="H33"/>
  <c r="I33"/>
  <c r="D49" i="2"/>
  <c r="D50" i="5"/>
  <c r="D51" l="1"/>
  <c r="E35" i="8"/>
  <c r="F35" s="1"/>
  <c r="K35" s="1"/>
  <c r="L35" s="1"/>
  <c r="D36"/>
  <c r="F50" i="2"/>
  <c r="F49" i="5"/>
  <c r="E51" i="2"/>
  <c r="K34" i="5"/>
  <c r="L34" s="1"/>
  <c r="G34"/>
  <c r="E52"/>
  <c r="J33" i="2"/>
  <c r="H32"/>
  <c r="I32"/>
  <c r="D50"/>
  <c r="D51" l="1"/>
  <c r="E36" i="8"/>
  <c r="F36" s="1"/>
  <c r="K36" s="1"/>
  <c r="L36" s="1"/>
  <c r="D37"/>
  <c r="F51" i="2"/>
  <c r="E52"/>
  <c r="D52" i="5"/>
  <c r="J35"/>
  <c r="H34"/>
  <c r="I34"/>
  <c r="E53"/>
  <c r="K33" i="2"/>
  <c r="L33" s="1"/>
  <c r="G33"/>
  <c r="F50" i="5"/>
  <c r="J34" i="2" l="1"/>
  <c r="H33"/>
  <c r="I33"/>
  <c r="F51" i="5"/>
  <c r="K35"/>
  <c r="L35" s="1"/>
  <c r="G35"/>
  <c r="F52" i="2"/>
  <c r="D53" i="5"/>
  <c r="D52" i="2"/>
  <c r="E37" i="8"/>
  <c r="F37" s="1"/>
  <c r="K37" s="1"/>
  <c r="L37" s="1"/>
  <c r="D38"/>
  <c r="E54" i="5"/>
  <c r="E53" i="2"/>
  <c r="F53" l="1"/>
  <c r="E55" i="5"/>
  <c r="D54"/>
  <c r="D53" i="2"/>
  <c r="K34"/>
  <c r="L34" s="1"/>
  <c r="G34"/>
  <c r="E54"/>
  <c r="F52" i="5"/>
  <c r="H35"/>
  <c r="J36" s="1"/>
  <c r="I35"/>
  <c r="D39" i="8"/>
  <c r="E38"/>
  <c r="F38" s="1"/>
  <c r="K38" s="1"/>
  <c r="L38" s="1"/>
  <c r="K36" i="5" l="1"/>
  <c r="L36" s="1"/>
  <c r="G36"/>
  <c r="E55" i="2"/>
  <c r="D55" i="5"/>
  <c r="E39" i="8"/>
  <c r="F39" s="1"/>
  <c r="K39" s="1"/>
  <c r="L39" s="1"/>
  <c r="D40"/>
  <c r="F54" i="2"/>
  <c r="J35"/>
  <c r="H34"/>
  <c r="I34"/>
  <c r="E56" i="5"/>
  <c r="F53"/>
  <c r="D54" i="2"/>
  <c r="D41" i="8" l="1"/>
  <c r="E40"/>
  <c r="F40" s="1"/>
  <c r="K40" s="1"/>
  <c r="L40" s="1"/>
  <c r="J37" i="5"/>
  <c r="H36"/>
  <c r="I36"/>
  <c r="K35" i="2"/>
  <c r="L35" s="1"/>
  <c r="G35"/>
  <c r="D56" i="5"/>
  <c r="F54"/>
  <c r="E56" i="2"/>
  <c r="F55"/>
  <c r="D55"/>
  <c r="E57" i="5"/>
  <c r="E41" i="8" l="1"/>
  <c r="F41" s="1"/>
  <c r="K41" s="1"/>
  <c r="L41" s="1"/>
  <c r="D42"/>
  <c r="D56" i="2"/>
  <c r="F55" i="5"/>
  <c r="E58"/>
  <c r="K37"/>
  <c r="L37" s="1"/>
  <c r="G37"/>
  <c r="E57" i="2"/>
  <c r="F56"/>
  <c r="J36"/>
  <c r="H35"/>
  <c r="I35"/>
  <c r="D57" i="5"/>
  <c r="E42" i="8" l="1"/>
  <c r="F42" s="1"/>
  <c r="K42" s="1"/>
  <c r="L42" s="1"/>
  <c r="D43"/>
  <c r="D57" i="2"/>
  <c r="F56" i="5"/>
  <c r="E58" i="2"/>
  <c r="J38" i="5"/>
  <c r="H37"/>
  <c r="I37"/>
  <c r="D58"/>
  <c r="F57" i="2"/>
  <c r="K36"/>
  <c r="L36" s="1"/>
  <c r="G36"/>
  <c r="E59" i="5"/>
  <c r="E43" i="8" l="1"/>
  <c r="F43" s="1"/>
  <c r="K43" s="1"/>
  <c r="L43" s="1"/>
  <c r="D44"/>
  <c r="E60" i="5"/>
  <c r="D59"/>
  <c r="F58" i="2"/>
  <c r="J37"/>
  <c r="H36"/>
  <c r="I36"/>
  <c r="K38" i="5"/>
  <c r="L38" s="1"/>
  <c r="G38"/>
  <c r="D58" i="2"/>
  <c r="F57" i="5"/>
  <c r="E59" i="2"/>
  <c r="E44" i="8" l="1"/>
  <c r="F44" s="1"/>
  <c r="K44" s="1"/>
  <c r="L44" s="1"/>
  <c r="D45"/>
  <c r="E61" i="5"/>
  <c r="D60"/>
  <c r="F58"/>
  <c r="K37" i="2"/>
  <c r="L37" s="1"/>
  <c r="G37"/>
  <c r="E60"/>
  <c r="H38" i="5"/>
  <c r="J39" s="1"/>
  <c r="I38"/>
  <c r="D59" i="2"/>
  <c r="F59"/>
  <c r="K39" i="5" l="1"/>
  <c r="L39" s="1"/>
  <c r="G39"/>
  <c r="F60" i="2"/>
  <c r="E61"/>
  <c r="D61" i="5"/>
  <c r="E45" i="8"/>
  <c r="F45" s="1"/>
  <c r="K45" s="1"/>
  <c r="L45" s="1"/>
  <c r="D46"/>
  <c r="E62" i="5"/>
  <c r="F59"/>
  <c r="H37" i="2"/>
  <c r="J38" s="1"/>
  <c r="I37"/>
  <c r="D60"/>
  <c r="K38" l="1"/>
  <c r="L38" s="1"/>
  <c r="G38"/>
  <c r="J40" i="5"/>
  <c r="H39"/>
  <c r="I39"/>
  <c r="E62" i="2"/>
  <c r="D47" i="8"/>
  <c r="E46"/>
  <c r="F46" s="1"/>
  <c r="K46" s="1"/>
  <c r="L46" s="1"/>
  <c r="D61" i="2"/>
  <c r="F61"/>
  <c r="E63" i="5"/>
  <c r="F60"/>
  <c r="D62"/>
  <c r="E63" i="2" l="1"/>
  <c r="E64" i="5"/>
  <c r="F61"/>
  <c r="D63"/>
  <c r="D62" i="2"/>
  <c r="J39"/>
  <c r="H38"/>
  <c r="I38"/>
  <c r="K40" i="5"/>
  <c r="L40" s="1"/>
  <c r="G40"/>
  <c r="F62" i="2"/>
  <c r="E47" i="8"/>
  <c r="F47" s="1"/>
  <c r="K47" s="1"/>
  <c r="L47" s="1"/>
  <c r="D48"/>
  <c r="D63" i="2" l="1"/>
  <c r="E64"/>
  <c r="K39"/>
  <c r="L39" s="1"/>
  <c r="G39"/>
  <c r="E48" i="8"/>
  <c r="F48" s="1"/>
  <c r="K48" s="1"/>
  <c r="L48" s="1"/>
  <c r="D49"/>
  <c r="E65" i="5"/>
  <c r="F62"/>
  <c r="J41"/>
  <c r="H40"/>
  <c r="I40"/>
  <c r="D64"/>
  <c r="F63" i="2"/>
  <c r="D65" i="5" l="1"/>
  <c r="J40" i="2"/>
  <c r="H39"/>
  <c r="I39"/>
  <c r="E66" i="5"/>
  <c r="D64" i="2"/>
  <c r="F64"/>
  <c r="E65"/>
  <c r="F63" i="5"/>
  <c r="K41"/>
  <c r="L41" s="1"/>
  <c r="G41"/>
  <c r="E49" i="8"/>
  <c r="F49" s="1"/>
  <c r="K49" s="1"/>
  <c r="L49" s="1"/>
  <c r="D50"/>
  <c r="H41" i="5" l="1"/>
  <c r="J42" s="1"/>
  <c r="I41"/>
  <c r="D65" i="2"/>
  <c r="D66" i="5"/>
  <c r="E50" i="8"/>
  <c r="F50" s="1"/>
  <c r="K50" s="1"/>
  <c r="L50" s="1"/>
  <c r="D51"/>
  <c r="F65" i="2"/>
  <c r="K40"/>
  <c r="L40" s="1"/>
  <c r="G40"/>
  <c r="E66"/>
  <c r="E67" i="5"/>
  <c r="F64"/>
  <c r="K42" l="1"/>
  <c r="L42" s="1"/>
  <c r="G42"/>
  <c r="E67" i="2"/>
  <c r="E68" i="5"/>
  <c r="E51" i="8"/>
  <c r="F51" s="1"/>
  <c r="K51" s="1"/>
  <c r="L51" s="1"/>
  <c r="D52"/>
  <c r="F66" i="2"/>
  <c r="F65" i="5"/>
  <c r="D66" i="2"/>
  <c r="J41"/>
  <c r="H40"/>
  <c r="I40"/>
  <c r="D67" i="5"/>
  <c r="F67" i="2" l="1"/>
  <c r="J43" i="5"/>
  <c r="H42"/>
  <c r="I42"/>
  <c r="D68"/>
  <c r="F66"/>
  <c r="E68" i="2"/>
  <c r="D67"/>
  <c r="E69" i="5"/>
  <c r="K41" i="2"/>
  <c r="L41" s="1"/>
  <c r="G41"/>
  <c r="E52" i="8"/>
  <c r="F52" s="1"/>
  <c r="K52" s="1"/>
  <c r="L52" s="1"/>
  <c r="D53"/>
  <c r="F67" i="5" l="1"/>
  <c r="F68" i="2"/>
  <c r="K43" i="5"/>
  <c r="L43" s="1"/>
  <c r="G43"/>
  <c r="E53" i="8"/>
  <c r="F53" s="1"/>
  <c r="K53" s="1"/>
  <c r="L53" s="1"/>
  <c r="D54"/>
  <c r="D68" i="2"/>
  <c r="J42"/>
  <c r="H41"/>
  <c r="I41"/>
  <c r="E69"/>
  <c r="E70" i="5"/>
  <c r="D69"/>
  <c r="E71" l="1"/>
  <c r="D69" i="2"/>
  <c r="F68" i="5"/>
  <c r="D70"/>
  <c r="K42" i="2"/>
  <c r="L42" s="1"/>
  <c r="G42"/>
  <c r="F69"/>
  <c r="H43" i="5"/>
  <c r="J44" s="1"/>
  <c r="I43"/>
  <c r="E70" i="2"/>
  <c r="D55" i="8"/>
  <c r="E54"/>
  <c r="F54" s="1"/>
  <c r="K54" s="1"/>
  <c r="L54" s="1"/>
  <c r="K44" i="5" l="1"/>
  <c r="L44" s="1"/>
  <c r="G44"/>
  <c r="E71" i="2"/>
  <c r="E72" i="5"/>
  <c r="J43" i="2"/>
  <c r="H42"/>
  <c r="I42"/>
  <c r="D70"/>
  <c r="F70"/>
  <c r="E55" i="8"/>
  <c r="F55" s="1"/>
  <c r="K55" s="1"/>
  <c r="L55" s="1"/>
  <c r="D56"/>
  <c r="F69" i="5"/>
  <c r="D71"/>
  <c r="F70" l="1"/>
  <c r="D72"/>
  <c r="D71" i="2"/>
  <c r="H44" i="5"/>
  <c r="J45" s="1"/>
  <c r="I44"/>
  <c r="E72" i="2"/>
  <c r="F71"/>
  <c r="E73" i="5"/>
  <c r="E56" i="8"/>
  <c r="F56" s="1"/>
  <c r="K56" s="1"/>
  <c r="L56" s="1"/>
  <c r="D57"/>
  <c r="K43" i="2"/>
  <c r="L43" s="1"/>
  <c r="G43"/>
  <c r="K45" i="5" l="1"/>
  <c r="L45" s="1"/>
  <c r="G45"/>
  <c r="E57" i="8"/>
  <c r="F57" s="1"/>
  <c r="K57" s="1"/>
  <c r="L57" s="1"/>
  <c r="D58"/>
  <c r="E73" i="2"/>
  <c r="F71" i="5"/>
  <c r="J44" i="2"/>
  <c r="H43"/>
  <c r="I43"/>
  <c r="F72"/>
  <c r="D73" i="5"/>
  <c r="D72" i="2"/>
  <c r="E74" i="5"/>
  <c r="D73" i="2" l="1"/>
  <c r="K44"/>
  <c r="L44" s="1"/>
  <c r="G44"/>
  <c r="F73"/>
  <c r="E74"/>
  <c r="J46" i="5"/>
  <c r="H45"/>
  <c r="I45"/>
  <c r="E75"/>
  <c r="D59" i="8"/>
  <c r="E58"/>
  <c r="F58" s="1"/>
  <c r="K58" s="1"/>
  <c r="L58" s="1"/>
  <c r="D74" i="5"/>
  <c r="F72"/>
  <c r="D74" i="2" l="1"/>
  <c r="K46" i="5"/>
  <c r="L46" s="1"/>
  <c r="G46"/>
  <c r="F74" i="2"/>
  <c r="H44"/>
  <c r="J45" s="1"/>
  <c r="I44"/>
  <c r="E59" i="8"/>
  <c r="F59" s="1"/>
  <c r="K59" s="1"/>
  <c r="L59" s="1"/>
  <c r="D60"/>
  <c r="E75" i="2"/>
  <c r="D75" i="5"/>
  <c r="F73"/>
  <c r="E76"/>
  <c r="K45" i="2" l="1"/>
  <c r="L45" s="1"/>
  <c r="G45"/>
  <c r="D75"/>
  <c r="E77" i="5"/>
  <c r="E60" i="8"/>
  <c r="F60" s="1"/>
  <c r="K60" s="1"/>
  <c r="L60" s="1"/>
  <c r="D61"/>
  <c r="H46" i="5"/>
  <c r="J47" s="1"/>
  <c r="I46"/>
  <c r="F75" i="2"/>
  <c r="D76" i="5"/>
  <c r="E76" i="2"/>
  <c r="F74" i="5"/>
  <c r="K47" l="1"/>
  <c r="L47" s="1"/>
  <c r="G47"/>
  <c r="E61" i="8"/>
  <c r="F61" s="1"/>
  <c r="K61" s="1"/>
  <c r="L61" s="1"/>
  <c r="D62"/>
  <c r="J46" i="2"/>
  <c r="H45"/>
  <c r="I45"/>
  <c r="F75" i="5"/>
  <c r="D76" i="2"/>
  <c r="F76"/>
  <c r="D77" i="5"/>
  <c r="E78"/>
  <c r="E77" i="2"/>
  <c r="E79" i="5" l="1"/>
  <c r="D77" i="2"/>
  <c r="F77"/>
  <c r="D63" i="8"/>
  <c r="E62"/>
  <c r="F62" s="1"/>
  <c r="K62" s="1"/>
  <c r="L62" s="1"/>
  <c r="K46" i="2"/>
  <c r="L46" s="1"/>
  <c r="G46"/>
  <c r="D78" i="5"/>
  <c r="J48"/>
  <c r="H47"/>
  <c r="I47"/>
  <c r="E78" i="2"/>
  <c r="F76" i="5"/>
  <c r="E79" i="2" l="1"/>
  <c r="J47"/>
  <c r="H46"/>
  <c r="I46"/>
  <c r="E80" i="5"/>
  <c r="F77"/>
  <c r="D79"/>
  <c r="D78" i="2"/>
  <c r="K48" i="5"/>
  <c r="L48" s="1"/>
  <c r="G48"/>
  <c r="F78" i="2"/>
  <c r="E63" i="8"/>
  <c r="F63" s="1"/>
  <c r="K63" s="1"/>
  <c r="L63" s="1"/>
  <c r="D64"/>
  <c r="F79" i="2" l="1"/>
  <c r="E80"/>
  <c r="J49" i="5"/>
  <c r="H48"/>
  <c r="I48"/>
  <c r="E81"/>
  <c r="D80"/>
  <c r="E64" i="8"/>
  <c r="F64" s="1"/>
  <c r="K64" s="1"/>
  <c r="L64" s="1"/>
  <c r="D65"/>
  <c r="K47" i="2"/>
  <c r="L47" s="1"/>
  <c r="G47"/>
  <c r="D79"/>
  <c r="F78" i="5"/>
  <c r="E82" l="1"/>
  <c r="F80" i="2"/>
  <c r="F79" i="5"/>
  <c r="E81" i="2"/>
  <c r="K49" i="5"/>
  <c r="L49" s="1"/>
  <c r="G49"/>
  <c r="D80" i="2"/>
  <c r="D81" i="5"/>
  <c r="E65" i="8"/>
  <c r="F65" s="1"/>
  <c r="K65" s="1"/>
  <c r="L65" s="1"/>
  <c r="D66"/>
  <c r="J48" i="2"/>
  <c r="H47"/>
  <c r="I47"/>
  <c r="E83" i="5" l="1"/>
  <c r="D67" i="8"/>
  <c r="E66"/>
  <c r="F66" s="1"/>
  <c r="K66" s="1"/>
  <c r="L66" s="1"/>
  <c r="H49" i="5"/>
  <c r="J50" s="1"/>
  <c r="I49"/>
  <c r="F81" i="2"/>
  <c r="D81"/>
  <c r="F80" i="5"/>
  <c r="D82"/>
  <c r="E82" i="2"/>
  <c r="K48"/>
  <c r="L48" s="1"/>
  <c r="G48"/>
  <c r="K50" i="5" l="1"/>
  <c r="L50" s="1"/>
  <c r="G50"/>
  <c r="E84"/>
  <c r="F81"/>
  <c r="F82" i="2"/>
  <c r="J49"/>
  <c r="H48"/>
  <c r="I48"/>
  <c r="E67" i="8"/>
  <c r="F67" s="1"/>
  <c r="K67" s="1"/>
  <c r="L67" s="1"/>
  <c r="D68"/>
  <c r="D83" i="5"/>
  <c r="E83" i="2"/>
  <c r="D82"/>
  <c r="J51" i="5" l="1"/>
  <c r="H50"/>
  <c r="I50"/>
  <c r="D83" i="2"/>
  <c r="E68" i="8"/>
  <c r="F68" s="1"/>
  <c r="K68" s="1"/>
  <c r="L68" s="1"/>
  <c r="D69"/>
  <c r="D84" i="5"/>
  <c r="F83" i="2"/>
  <c r="K49"/>
  <c r="L49" s="1"/>
  <c r="G49"/>
  <c r="E85" i="5"/>
  <c r="F82"/>
  <c r="E84" i="2"/>
  <c r="K51" i="5" l="1"/>
  <c r="L51" s="1"/>
  <c r="G51"/>
  <c r="F83"/>
  <c r="F84" i="2"/>
  <c r="E85"/>
  <c r="J50"/>
  <c r="H49"/>
  <c r="I49"/>
  <c r="D84"/>
  <c r="E86" i="5"/>
  <c r="E69" i="8"/>
  <c r="F69" s="1"/>
  <c r="K69" s="1"/>
  <c r="L69" s="1"/>
  <c r="D70"/>
  <c r="D85" i="5"/>
  <c r="K50" i="2" l="1"/>
  <c r="L50" s="1"/>
  <c r="G50"/>
  <c r="D71" i="8"/>
  <c r="E70"/>
  <c r="F70" s="1"/>
  <c r="K70" s="1"/>
  <c r="L70" s="1"/>
  <c r="D86" i="5"/>
  <c r="F84"/>
  <c r="J52"/>
  <c r="H51"/>
  <c r="I51"/>
  <c r="F85" i="2"/>
  <c r="D85"/>
  <c r="E87" i="5"/>
  <c r="E86" i="2"/>
  <c r="J51" l="1"/>
  <c r="H50"/>
  <c r="I50"/>
  <c r="K52" i="5"/>
  <c r="L52" s="1"/>
  <c r="G52"/>
  <c r="E87" i="2"/>
  <c r="E71" i="8"/>
  <c r="F71" s="1"/>
  <c r="K71" s="1"/>
  <c r="L71" s="1"/>
  <c r="D72"/>
  <c r="F86" i="2"/>
  <c r="D87" i="5"/>
  <c r="D86" i="2"/>
  <c r="E88" i="5"/>
  <c r="F85"/>
  <c r="E89" l="1"/>
  <c r="F86"/>
  <c r="D88"/>
  <c r="J53"/>
  <c r="H52"/>
  <c r="I52"/>
  <c r="E72" i="8"/>
  <c r="F72" s="1"/>
  <c r="K72" s="1"/>
  <c r="L72" s="1"/>
  <c r="D73"/>
  <c r="F87" i="2"/>
  <c r="K51"/>
  <c r="L51" s="1"/>
  <c r="G51"/>
  <c r="E88"/>
  <c r="D87"/>
  <c r="E73" i="8" l="1"/>
  <c r="F73" s="1"/>
  <c r="K73" s="1"/>
  <c r="L73" s="1"/>
  <c r="D74"/>
  <c r="F88" i="2"/>
  <c r="D89" i="5"/>
  <c r="E90"/>
  <c r="D88" i="2"/>
  <c r="K53" i="5"/>
  <c r="L53" s="1"/>
  <c r="G53"/>
  <c r="F87"/>
  <c r="H51" i="2"/>
  <c r="J52" s="1"/>
  <c r="I51"/>
  <c r="E89"/>
  <c r="K52" l="1"/>
  <c r="L52" s="1"/>
  <c r="G52"/>
  <c r="E74" i="8"/>
  <c r="F74" s="1"/>
  <c r="K74" s="1"/>
  <c r="L74" s="1"/>
  <c r="D75"/>
  <c r="D89" i="2"/>
  <c r="F89"/>
  <c r="E90"/>
  <c r="D90" i="5"/>
  <c r="J54"/>
  <c r="H53"/>
  <c r="I53"/>
  <c r="F88"/>
  <c r="E91"/>
  <c r="E91" i="2" l="1"/>
  <c r="D91" i="5"/>
  <c r="K54"/>
  <c r="L54" s="1"/>
  <c r="G54"/>
  <c r="F89"/>
  <c r="F90" i="2"/>
  <c r="J53"/>
  <c r="H52"/>
  <c r="I52"/>
  <c r="E92" i="5"/>
  <c r="E75" i="8"/>
  <c r="F75" s="1"/>
  <c r="K75" s="1"/>
  <c r="L75" s="1"/>
  <c r="D76"/>
  <c r="D90" i="2"/>
  <c r="E76" i="8" l="1"/>
  <c r="F76" s="1"/>
  <c r="K76" s="1"/>
  <c r="L76" s="1"/>
  <c r="D77"/>
  <c r="K53" i="2"/>
  <c r="L53" s="1"/>
  <c r="G53"/>
  <c r="J55" i="5"/>
  <c r="H54"/>
  <c r="I54"/>
  <c r="E92" i="2"/>
  <c r="D92" i="5"/>
  <c r="E93"/>
  <c r="F90"/>
  <c r="F91" i="2"/>
  <c r="D91"/>
  <c r="E93" l="1"/>
  <c r="D93" i="5"/>
  <c r="J54" i="2"/>
  <c r="H53"/>
  <c r="I53"/>
  <c r="K55" i="5"/>
  <c r="L55" s="1"/>
  <c r="G55"/>
  <c r="F92" i="2"/>
  <c r="E77" i="8"/>
  <c r="F77" s="1"/>
  <c r="K77" s="1"/>
  <c r="L77" s="1"/>
  <c r="D78"/>
  <c r="D92" i="2"/>
  <c r="E94" i="5"/>
  <c r="F91"/>
  <c r="J56" l="1"/>
  <c r="H55"/>
  <c r="I55"/>
  <c r="E95"/>
  <c r="F92"/>
  <c r="D94"/>
  <c r="K54" i="2"/>
  <c r="L54" s="1"/>
  <c r="G54"/>
  <c r="D79" i="8"/>
  <c r="E78"/>
  <c r="F78" s="1"/>
  <c r="K78" s="1"/>
  <c r="L78" s="1"/>
  <c r="E94" i="2"/>
  <c r="F93"/>
  <c r="D93"/>
  <c r="K56" i="5" l="1"/>
  <c r="L56" s="1"/>
  <c r="G56"/>
  <c r="J55" i="2"/>
  <c r="H54"/>
  <c r="I54"/>
  <c r="E79" i="8"/>
  <c r="F79" s="1"/>
  <c r="K79" s="1"/>
  <c r="L79" s="1"/>
  <c r="D80"/>
  <c r="F93" i="5"/>
  <c r="F94" i="2"/>
  <c r="D94"/>
  <c r="E96" i="5"/>
  <c r="E95" i="2"/>
  <c r="D95" i="5"/>
  <c r="F94" l="1"/>
  <c r="K55" i="2"/>
  <c r="L55" s="1"/>
  <c r="G55"/>
  <c r="F95"/>
  <c r="D96" i="5"/>
  <c r="D81" i="8"/>
  <c r="E80"/>
  <c r="F80" s="1"/>
  <c r="K80" s="1"/>
  <c r="L80" s="1"/>
  <c r="E96" i="2"/>
  <c r="H56" i="5"/>
  <c r="J57" s="1"/>
  <c r="I56"/>
  <c r="D95" i="2"/>
  <c r="E97" i="5"/>
  <c r="K57" l="1"/>
  <c r="L57" s="1"/>
  <c r="G57"/>
  <c r="F95"/>
  <c r="E98"/>
  <c r="E81" i="8"/>
  <c r="F81" s="1"/>
  <c r="K81" s="1"/>
  <c r="L81" s="1"/>
  <c r="D82"/>
  <c r="D96" i="2"/>
  <c r="J56"/>
  <c r="H55"/>
  <c r="I55"/>
  <c r="E97"/>
  <c r="F96"/>
  <c r="D97" i="5"/>
  <c r="D97" i="2" l="1"/>
  <c r="K56"/>
  <c r="L56" s="1"/>
  <c r="G56"/>
  <c r="F97"/>
  <c r="H57" i="5"/>
  <c r="J58" s="1"/>
  <c r="I57"/>
  <c r="D98"/>
  <c r="F96"/>
  <c r="E99"/>
  <c r="E98" i="2"/>
  <c r="E82" i="8"/>
  <c r="F82" s="1"/>
  <c r="K82" s="1"/>
  <c r="L82" s="1"/>
  <c r="D83"/>
  <c r="K58" i="5" l="1"/>
  <c r="L58" s="1"/>
  <c r="G58"/>
  <c r="J57" i="2"/>
  <c r="H56"/>
  <c r="I56"/>
  <c r="D98"/>
  <c r="E99"/>
  <c r="F97" i="5"/>
  <c r="E100"/>
  <c r="F98" i="2"/>
  <c r="D99" i="5"/>
  <c r="E83" i="8"/>
  <c r="F83" s="1"/>
  <c r="K83" s="1"/>
  <c r="L83" s="1"/>
  <c r="D84"/>
  <c r="F98" i="5" l="1"/>
  <c r="E100" i="2"/>
  <c r="J59" i="5"/>
  <c r="H58"/>
  <c r="I58"/>
  <c r="E101"/>
  <c r="D99" i="2"/>
  <c r="E84" i="8"/>
  <c r="F84" s="1"/>
  <c r="K84" s="1"/>
  <c r="L84" s="1"/>
  <c r="D85"/>
  <c r="K57" i="2"/>
  <c r="L57" s="1"/>
  <c r="G57"/>
  <c r="F99"/>
  <c r="D100" i="5"/>
  <c r="D101" l="1"/>
  <c r="K59"/>
  <c r="L59" s="1"/>
  <c r="G59"/>
  <c r="E101" i="2"/>
  <c r="F100"/>
  <c r="F99" i="5"/>
  <c r="D100" i="2"/>
  <c r="E85" i="8"/>
  <c r="F85" s="1"/>
  <c r="K85" s="1"/>
  <c r="L85" s="1"/>
  <c r="D86"/>
  <c r="H57" i="2"/>
  <c r="J58" s="1"/>
  <c r="I57"/>
  <c r="E102" i="5"/>
  <c r="K58" i="2" l="1"/>
  <c r="L58" s="1"/>
  <c r="G58"/>
  <c r="E102"/>
  <c r="F101"/>
  <c r="J60" i="5"/>
  <c r="H59"/>
  <c r="I59"/>
  <c r="D101" i="2"/>
  <c r="D102" i="5"/>
  <c r="F100"/>
  <c r="E103"/>
  <c r="D87" i="8"/>
  <c r="E86"/>
  <c r="F86" s="1"/>
  <c r="K86" s="1"/>
  <c r="L86" s="1"/>
  <c r="E87" l="1"/>
  <c r="F87" s="1"/>
  <c r="K87" s="1"/>
  <c r="L87" s="1"/>
  <c r="D88"/>
  <c r="D102" i="2"/>
  <c r="F102"/>
  <c r="H58"/>
  <c r="J59" s="1"/>
  <c r="I58"/>
  <c r="E103"/>
  <c r="D103" i="5"/>
  <c r="K60"/>
  <c r="L60" s="1"/>
  <c r="G60"/>
  <c r="E104"/>
  <c r="F101"/>
  <c r="K59" i="2" l="1"/>
  <c r="L59" s="1"/>
  <c r="G59"/>
  <c r="F102" i="5"/>
  <c r="F103" i="2"/>
  <c r="E104"/>
  <c r="E105" i="5"/>
  <c r="E88" i="8"/>
  <c r="F88" s="1"/>
  <c r="K88" s="1"/>
  <c r="L88" s="1"/>
  <c r="D89"/>
  <c r="D103" i="2"/>
  <c r="D104" i="5"/>
  <c r="J61"/>
  <c r="H60"/>
  <c r="I60"/>
  <c r="D105" l="1"/>
  <c r="K61"/>
  <c r="L61" s="1"/>
  <c r="G61"/>
  <c r="F103"/>
  <c r="E106"/>
  <c r="E89" i="8"/>
  <c r="F89" s="1"/>
  <c r="K89" s="1"/>
  <c r="L89" s="1"/>
  <c r="D90"/>
  <c r="J60" i="2"/>
  <c r="H59"/>
  <c r="I59"/>
  <c r="F104"/>
  <c r="D104"/>
  <c r="E105"/>
  <c r="K60" l="1"/>
  <c r="L60" s="1"/>
  <c r="G60"/>
  <c r="F104" i="5"/>
  <c r="D105" i="2"/>
  <c r="D106" i="5"/>
  <c r="E90" i="8"/>
  <c r="F90" s="1"/>
  <c r="K90" s="1"/>
  <c r="L90" s="1"/>
  <c r="D91"/>
  <c r="E106" i="2"/>
  <c r="J62" i="5"/>
  <c r="H61"/>
  <c r="I61"/>
  <c r="F105" i="2"/>
  <c r="E107" i="5"/>
  <c r="F106" i="2" l="1"/>
  <c r="J61"/>
  <c r="H60"/>
  <c r="I60"/>
  <c r="F105" i="5"/>
  <c r="E108"/>
  <c r="D107"/>
  <c r="E91" i="8"/>
  <c r="F91" s="1"/>
  <c r="K91" s="1"/>
  <c r="L91" s="1"/>
  <c r="D92"/>
  <c r="E107" i="2"/>
  <c r="K62" i="5"/>
  <c r="L62" s="1"/>
  <c r="G62"/>
  <c r="D106" i="2"/>
  <c r="J63" i="5" l="1"/>
  <c r="H62"/>
  <c r="I62"/>
  <c r="F106"/>
  <c r="D108"/>
  <c r="K61" i="2"/>
  <c r="L61" s="1"/>
  <c r="G61"/>
  <c r="E109" i="5"/>
  <c r="F107" i="2"/>
  <c r="D107"/>
  <c r="E92" i="8"/>
  <c r="F92" s="1"/>
  <c r="K92" s="1"/>
  <c r="L92" s="1"/>
  <c r="D93"/>
  <c r="E108" i="2"/>
  <c r="J62" l="1"/>
  <c r="H61"/>
  <c r="I61"/>
  <c r="E109"/>
  <c r="D108"/>
  <c r="D109" i="5"/>
  <c r="K63"/>
  <c r="L63" s="1"/>
  <c r="G63"/>
  <c r="F107"/>
  <c r="E93" i="8"/>
  <c r="F93" s="1"/>
  <c r="K93" s="1"/>
  <c r="L93" s="1"/>
  <c r="D94"/>
  <c r="E110" i="5"/>
  <c r="F108" i="2"/>
  <c r="J64" i="5" l="1"/>
  <c r="H63"/>
  <c r="I63"/>
  <c r="D109" i="2"/>
  <c r="D110" i="5"/>
  <c r="E111"/>
  <c r="F109" i="2"/>
  <c r="F108" i="5"/>
  <c r="E110" i="2"/>
  <c r="K62"/>
  <c r="L62" s="1"/>
  <c r="G62"/>
  <c r="D95" i="8"/>
  <c r="E94"/>
  <c r="F94" s="1"/>
  <c r="K94" s="1"/>
  <c r="L94" s="1"/>
  <c r="E112" i="5" l="1"/>
  <c r="D111"/>
  <c r="J63" i="2"/>
  <c r="H62"/>
  <c r="I62"/>
  <c r="D110"/>
  <c r="E111"/>
  <c r="K64" i="5"/>
  <c r="L64" s="1"/>
  <c r="G64"/>
  <c r="E95" i="8"/>
  <c r="F95" s="1"/>
  <c r="K95" s="1"/>
  <c r="L95" s="1"/>
  <c r="D96"/>
  <c r="F110" i="2"/>
  <c r="F109" i="5"/>
  <c r="E113" l="1"/>
  <c r="F111" i="2"/>
  <c r="E112"/>
  <c r="K63"/>
  <c r="L63" s="1"/>
  <c r="G63"/>
  <c r="D111"/>
  <c r="D112" i="5"/>
  <c r="F110"/>
  <c r="J65"/>
  <c r="H64"/>
  <c r="I64"/>
  <c r="E96" i="8"/>
  <c r="F96" s="1"/>
  <c r="K96" s="1"/>
  <c r="L96" s="1"/>
  <c r="D97"/>
  <c r="E97" l="1"/>
  <c r="F97" s="1"/>
  <c r="K97" s="1"/>
  <c r="L97" s="1"/>
  <c r="D98"/>
  <c r="F112" i="2"/>
  <c r="D113" i="5"/>
  <c r="F111"/>
  <c r="D112" i="2"/>
  <c r="E114" i="5"/>
  <c r="E113" i="2"/>
  <c r="K65" i="5"/>
  <c r="L65" s="1"/>
  <c r="G65"/>
  <c r="J64" i="2"/>
  <c r="H63"/>
  <c r="I63"/>
  <c r="K64" l="1"/>
  <c r="L64" s="1"/>
  <c r="G64"/>
  <c r="E98" i="8"/>
  <c r="F98" s="1"/>
  <c r="K98" s="1"/>
  <c r="L98" s="1"/>
  <c r="D99"/>
  <c r="F113" i="2"/>
  <c r="D113"/>
  <c r="E115" i="5"/>
  <c r="F112"/>
  <c r="E114" i="2"/>
  <c r="D114" i="5"/>
  <c r="J66"/>
  <c r="H65"/>
  <c r="I65"/>
  <c r="F114" i="2" l="1"/>
  <c r="E116" i="5"/>
  <c r="J65" i="2"/>
  <c r="H64"/>
  <c r="I64"/>
  <c r="F113" i="5"/>
  <c r="E99" i="8"/>
  <c r="F99" s="1"/>
  <c r="K99" s="1"/>
  <c r="L99" s="1"/>
  <c r="D100"/>
  <c r="D115" i="5"/>
  <c r="D114" i="2"/>
  <c r="K66" i="5"/>
  <c r="L66" s="1"/>
  <c r="G66"/>
  <c r="E115" i="2"/>
  <c r="E100" i="8" l="1"/>
  <c r="F100" s="1"/>
  <c r="K100" s="1"/>
  <c r="L100" s="1"/>
  <c r="D101"/>
  <c r="D115" i="2"/>
  <c r="D116" i="5"/>
  <c r="E117"/>
  <c r="J67"/>
  <c r="H66"/>
  <c r="I66"/>
  <c r="E116" i="2"/>
  <c r="F115"/>
  <c r="K65"/>
  <c r="L65" s="1"/>
  <c r="G65"/>
  <c r="F114" i="5"/>
  <c r="E101" i="8" l="1"/>
  <c r="F101" s="1"/>
  <c r="K101" s="1"/>
  <c r="L101" s="1"/>
  <c r="D102"/>
  <c r="F115" i="5"/>
  <c r="D116" i="2"/>
  <c r="D117" i="5"/>
  <c r="K67"/>
  <c r="L67" s="1"/>
  <c r="G67"/>
  <c r="E117" i="2"/>
  <c r="F116"/>
  <c r="E118" i="5"/>
  <c r="J66" i="2"/>
  <c r="H65"/>
  <c r="I65"/>
  <c r="K66" l="1"/>
  <c r="L66" s="1"/>
  <c r="G66"/>
  <c r="D103" i="8"/>
  <c r="E102"/>
  <c r="F102" s="1"/>
  <c r="K102" s="1"/>
  <c r="L102" s="1"/>
  <c r="F116" i="5"/>
  <c r="D117" i="2"/>
  <c r="J68" i="5"/>
  <c r="H67"/>
  <c r="I67"/>
  <c r="F117" i="2"/>
  <c r="E118"/>
  <c r="E119" i="5"/>
  <c r="D118"/>
  <c r="E120" l="1"/>
  <c r="D119"/>
  <c r="F117"/>
  <c r="H66" i="2"/>
  <c r="J67" s="1"/>
  <c r="I66"/>
  <c r="D118"/>
  <c r="K68" i="5"/>
  <c r="L68" s="1"/>
  <c r="G68"/>
  <c r="E103" i="8"/>
  <c r="F103" s="1"/>
  <c r="K103" s="1"/>
  <c r="L103" s="1"/>
  <c r="D104"/>
  <c r="F118" i="2"/>
  <c r="E119"/>
  <c r="K67" l="1"/>
  <c r="L67" s="1"/>
  <c r="G67"/>
  <c r="E120"/>
  <c r="D120" i="5"/>
  <c r="J69"/>
  <c r="H68"/>
  <c r="I68"/>
  <c r="F118"/>
  <c r="F119" i="2"/>
  <c r="E121" i="5"/>
  <c r="D119" i="2"/>
  <c r="E104" i="8"/>
  <c r="F104" s="1"/>
  <c r="K104" s="1"/>
  <c r="L104" s="1"/>
  <c r="D105"/>
  <c r="J68" i="2" l="1"/>
  <c r="H67"/>
  <c r="I67"/>
  <c r="E121"/>
  <c r="D121" i="5"/>
  <c r="F120" i="2"/>
  <c r="K69" i="5"/>
  <c r="L69" s="1"/>
  <c r="G69"/>
  <c r="D120" i="2"/>
  <c r="F119" i="5"/>
  <c r="E105" i="8"/>
  <c r="F105" s="1"/>
  <c r="K105" s="1"/>
  <c r="L105" s="1"/>
  <c r="D106"/>
  <c r="E122" i="5"/>
  <c r="K68" i="2" l="1"/>
  <c r="L68" s="1"/>
  <c r="G68"/>
  <c r="E123" i="5"/>
  <c r="E122" i="2"/>
  <c r="D121"/>
  <c r="D122" i="5"/>
  <c r="E106" i="8"/>
  <c r="F106" s="1"/>
  <c r="K106" s="1"/>
  <c r="L106" s="1"/>
  <c r="D107"/>
  <c r="J70" i="5"/>
  <c r="H69"/>
  <c r="I69"/>
  <c r="F120"/>
  <c r="F121" i="2"/>
  <c r="D123" i="5" l="1"/>
  <c r="E107" i="8"/>
  <c r="F107" s="1"/>
  <c r="K107" s="1"/>
  <c r="L107" s="1"/>
  <c r="D108"/>
  <c r="E123" i="2"/>
  <c r="J69"/>
  <c r="H68"/>
  <c r="I68"/>
  <c r="E124" i="5"/>
  <c r="D122" i="2"/>
  <c r="F122"/>
  <c r="K70" i="5"/>
  <c r="L70" s="1"/>
  <c r="G70"/>
  <c r="F121"/>
  <c r="D124" l="1"/>
  <c r="E108" i="8"/>
  <c r="F108" s="1"/>
  <c r="K108" s="1"/>
  <c r="L108" s="1"/>
  <c r="D109"/>
  <c r="E124" i="2"/>
  <c r="F123"/>
  <c r="K69"/>
  <c r="L69" s="1"/>
  <c r="G69"/>
  <c r="J71" i="5"/>
  <c r="H70"/>
  <c r="I70"/>
  <c r="F122"/>
  <c r="E125"/>
  <c r="D123" i="2"/>
  <c r="E126" i="5" l="1"/>
  <c r="D124" i="2"/>
  <c r="E109" i="8"/>
  <c r="F109" s="1"/>
  <c r="K109" s="1"/>
  <c r="L109" s="1"/>
  <c r="D110"/>
  <c r="E125" i="2"/>
  <c r="F124"/>
  <c r="D125" i="5"/>
  <c r="J70" i="2"/>
  <c r="H69"/>
  <c r="I69"/>
  <c r="K71" i="5"/>
  <c r="L71" s="1"/>
  <c r="G71"/>
  <c r="F123"/>
  <c r="J72" l="1"/>
  <c r="H71"/>
  <c r="I71"/>
  <c r="E127"/>
  <c r="K70" i="2"/>
  <c r="L70" s="1"/>
  <c r="G70"/>
  <c r="D111" i="8"/>
  <c r="E110"/>
  <c r="F110" s="1"/>
  <c r="K110" s="1"/>
  <c r="L110" s="1"/>
  <c r="E126" i="2"/>
  <c r="F125"/>
  <c r="F124" i="5"/>
  <c r="D125" i="2"/>
  <c r="D126" i="5"/>
  <c r="K72" l="1"/>
  <c r="L72" s="1"/>
  <c r="G72"/>
  <c r="J71" i="2"/>
  <c r="H70"/>
  <c r="I70"/>
  <c r="D126"/>
  <c r="D127" i="5"/>
  <c r="E127" i="2"/>
  <c r="E128" i="5"/>
  <c r="F126" i="2"/>
  <c r="F125" i="5"/>
  <c r="E111" i="8"/>
  <c r="F111" s="1"/>
  <c r="K111" s="1"/>
  <c r="L111" s="1"/>
  <c r="D112"/>
  <c r="J73" i="5" l="1"/>
  <c r="H72"/>
  <c r="I72"/>
  <c r="E128" i="2"/>
  <c r="F126" i="5"/>
  <c r="D128"/>
  <c r="K71" i="2"/>
  <c r="L71" s="1"/>
  <c r="G71"/>
  <c r="E129" i="5"/>
  <c r="D127" i="2"/>
  <c r="E112" i="8"/>
  <c r="F112" s="1"/>
  <c r="K112" s="1"/>
  <c r="L112" s="1"/>
  <c r="D113"/>
  <c r="F127" i="2"/>
  <c r="J72" l="1"/>
  <c r="H71"/>
  <c r="I71"/>
  <c r="E130" i="5"/>
  <c r="E113" i="8"/>
  <c r="F113" s="1"/>
  <c r="K113" s="1"/>
  <c r="L113" s="1"/>
  <c r="D114"/>
  <c r="D129" i="5"/>
  <c r="F128" i="2"/>
  <c r="E129"/>
  <c r="D128"/>
  <c r="F127" i="5"/>
  <c r="K73"/>
  <c r="L73" s="1"/>
  <c r="G73"/>
  <c r="K72" i="2" l="1"/>
  <c r="L72" s="1"/>
  <c r="G72"/>
  <c r="F129"/>
  <c r="E130"/>
  <c r="E114" i="8"/>
  <c r="F114" s="1"/>
  <c r="K114" s="1"/>
  <c r="L114" s="1"/>
  <c r="D115"/>
  <c r="J74" i="5"/>
  <c r="H73"/>
  <c r="I73"/>
  <c r="E131"/>
  <c r="D129" i="2"/>
  <c r="F128" i="5"/>
  <c r="D130"/>
  <c r="K74" l="1"/>
  <c r="L74" s="1"/>
  <c r="G74"/>
  <c r="E132"/>
  <c r="E131" i="2"/>
  <c r="F129" i="5"/>
  <c r="J73" i="2"/>
  <c r="H72"/>
  <c r="I72"/>
  <c r="F130"/>
  <c r="D131" i="5"/>
  <c r="D130" i="2"/>
  <c r="E115" i="8"/>
  <c r="F115" s="1"/>
  <c r="K115" s="1"/>
  <c r="L115" s="1"/>
  <c r="D116"/>
  <c r="E133" i="5" l="1"/>
  <c r="E132" i="2"/>
  <c r="F130" i="5"/>
  <c r="K73" i="2"/>
  <c r="L73" s="1"/>
  <c r="G73"/>
  <c r="J75" i="5"/>
  <c r="H74"/>
  <c r="I74"/>
  <c r="E116" i="8"/>
  <c r="F116" s="1"/>
  <c r="K116" s="1"/>
  <c r="L116" s="1"/>
  <c r="D117"/>
  <c r="F131" i="2"/>
  <c r="D132" i="5"/>
  <c r="D131" i="2"/>
  <c r="E134" i="5" l="1"/>
  <c r="D132" i="2"/>
  <c r="E133"/>
  <c r="J74"/>
  <c r="H73"/>
  <c r="I73"/>
  <c r="D133" i="5"/>
  <c r="F132" i="2"/>
  <c r="F131" i="5"/>
  <c r="K75"/>
  <c r="L75" s="1"/>
  <c r="G75"/>
  <c r="E117" i="8"/>
  <c r="F117" s="1"/>
  <c r="K117" s="1"/>
  <c r="L117" s="1"/>
  <c r="D118"/>
  <c r="D119" l="1"/>
  <c r="E118"/>
  <c r="F118" s="1"/>
  <c r="K118" s="1"/>
  <c r="L118" s="1"/>
  <c r="J76" i="5"/>
  <c r="H75"/>
  <c r="I75"/>
  <c r="D133" i="2"/>
  <c r="F132" i="5"/>
  <c r="K74" i="2"/>
  <c r="L74" s="1"/>
  <c r="G74"/>
  <c r="E135" i="5"/>
  <c r="D134"/>
  <c r="F133" i="2"/>
  <c r="E134"/>
  <c r="E119" i="8" l="1"/>
  <c r="F119" s="1"/>
  <c r="K119" s="1"/>
  <c r="L119" s="1"/>
  <c r="D120"/>
  <c r="F134" i="2"/>
  <c r="J75"/>
  <c r="H74"/>
  <c r="I74"/>
  <c r="D134"/>
  <c r="K76" i="5"/>
  <c r="L76" s="1"/>
  <c r="G76"/>
  <c r="F133"/>
  <c r="E135" i="2"/>
  <c r="E136" i="5"/>
  <c r="D135"/>
  <c r="J77" l="1"/>
  <c r="H76"/>
  <c r="I76"/>
  <c r="E120" i="8"/>
  <c r="F120" s="1"/>
  <c r="K120" s="1"/>
  <c r="L120" s="1"/>
  <c r="D121"/>
  <c r="F135" i="2"/>
  <c r="D136" i="5"/>
  <c r="F134"/>
  <c r="K75" i="2"/>
  <c r="L75" s="1"/>
  <c r="G75"/>
  <c r="E136"/>
  <c r="E137" i="5"/>
  <c r="D135" i="2"/>
  <c r="E138" i="5" l="1"/>
  <c r="K77"/>
  <c r="L77" s="1"/>
  <c r="G77"/>
  <c r="F135"/>
  <c r="J76" i="2"/>
  <c r="H75"/>
  <c r="I75"/>
  <c r="F136"/>
  <c r="D137" i="5"/>
  <c r="D136" i="2"/>
  <c r="E121" i="8"/>
  <c r="F121" s="1"/>
  <c r="K121" s="1"/>
  <c r="L121" s="1"/>
  <c r="D122"/>
  <c r="E137" i="2"/>
  <c r="E138" l="1"/>
  <c r="D138" i="5"/>
  <c r="K76" i="2"/>
  <c r="L76" s="1"/>
  <c r="G76"/>
  <c r="E139" i="5"/>
  <c r="E122" i="8"/>
  <c r="F122" s="1"/>
  <c r="K122" s="1"/>
  <c r="L122" s="1"/>
  <c r="D123"/>
  <c r="F137" i="2"/>
  <c r="H77" i="5"/>
  <c r="J78" s="1"/>
  <c r="I77"/>
  <c r="F136"/>
  <c r="D137" i="2"/>
  <c r="K78" i="5" l="1"/>
  <c r="L78" s="1"/>
  <c r="G78"/>
  <c r="D138" i="2"/>
  <c r="F138"/>
  <c r="J77"/>
  <c r="H76"/>
  <c r="I76"/>
  <c r="F137" i="5"/>
  <c r="E140"/>
  <c r="E139" i="2"/>
  <c r="D139" i="5"/>
  <c r="E123" i="8"/>
  <c r="F123" s="1"/>
  <c r="K123" s="1"/>
  <c r="L123" s="1"/>
  <c r="D124"/>
  <c r="F138" i="5" l="1"/>
  <c r="E141"/>
  <c r="F139" i="2"/>
  <c r="E124" i="8"/>
  <c r="F124" s="1"/>
  <c r="K124" s="1"/>
  <c r="L124" s="1"/>
  <c r="D125"/>
  <c r="D139" i="2"/>
  <c r="K77"/>
  <c r="L77" s="1"/>
  <c r="G77"/>
  <c r="J79" i="5"/>
  <c r="H78"/>
  <c r="I78"/>
  <c r="E140" i="2"/>
  <c r="D140" i="5"/>
  <c r="F139" l="1"/>
  <c r="D140" i="2"/>
  <c r="J78"/>
  <c r="H77"/>
  <c r="I77"/>
  <c r="D141" i="5"/>
  <c r="E142"/>
  <c r="K79"/>
  <c r="L79" s="1"/>
  <c r="G79"/>
  <c r="F140" i="2"/>
  <c r="E141"/>
  <c r="E125" i="8"/>
  <c r="F125" s="1"/>
  <c r="K125" s="1"/>
  <c r="L125" s="1"/>
  <c r="D126"/>
  <c r="D142" i="5" l="1"/>
  <c r="F140"/>
  <c r="D141" i="2"/>
  <c r="E143" i="5"/>
  <c r="D127" i="8"/>
  <c r="E126"/>
  <c r="F126" s="1"/>
  <c r="K126" s="1"/>
  <c r="L126" s="1"/>
  <c r="J80" i="5"/>
  <c r="H79"/>
  <c r="I79"/>
  <c r="K78" i="2"/>
  <c r="L78" s="1"/>
  <c r="G78"/>
  <c r="F141"/>
  <c r="E142"/>
  <c r="D143" i="5" l="1"/>
  <c r="F142" i="2"/>
  <c r="E143"/>
  <c r="E127" i="8"/>
  <c r="F127" s="1"/>
  <c r="K127" s="1"/>
  <c r="L127" s="1"/>
  <c r="D128"/>
  <c r="K80" i="5"/>
  <c r="L80" s="1"/>
  <c r="G80"/>
  <c r="F141"/>
  <c r="D142" i="2"/>
  <c r="H78"/>
  <c r="J79" s="1"/>
  <c r="I78"/>
  <c r="E144" i="5"/>
  <c r="K79" i="2" l="1"/>
  <c r="L79" s="1"/>
  <c r="G79"/>
  <c r="F142" i="5"/>
  <c r="D143" i="2"/>
  <c r="E144"/>
  <c r="J81" i="5"/>
  <c r="H80"/>
  <c r="I80"/>
  <c r="E145"/>
  <c r="D144"/>
  <c r="F143" i="2"/>
  <c r="E128" i="8"/>
  <c r="F128" s="1"/>
  <c r="K128" s="1"/>
  <c r="L128" s="1"/>
  <c r="D129"/>
  <c r="F144" i="2" l="1"/>
  <c r="K81" i="5"/>
  <c r="L81" s="1"/>
  <c r="G81"/>
  <c r="F143"/>
  <c r="D144" i="2"/>
  <c r="E145"/>
  <c r="J80"/>
  <c r="H79"/>
  <c r="I79"/>
  <c r="E129" i="8"/>
  <c r="F129" s="1"/>
  <c r="K129" s="1"/>
  <c r="L129" s="1"/>
  <c r="D130"/>
  <c r="E146" i="5"/>
  <c r="D145"/>
  <c r="E147" l="1"/>
  <c r="E146" i="2"/>
  <c r="D146" i="5"/>
  <c r="K80" i="2"/>
  <c r="L80" s="1"/>
  <c r="G80"/>
  <c r="F144" i="5"/>
  <c r="F145" i="2"/>
  <c r="J82" i="5"/>
  <c r="H81"/>
  <c r="I81"/>
  <c r="E130" i="8"/>
  <c r="F130" s="1"/>
  <c r="K130" s="1"/>
  <c r="L130" s="1"/>
  <c r="D131"/>
  <c r="D145" i="2"/>
  <c r="E148" i="5" l="1"/>
  <c r="F145"/>
  <c r="D146" i="2"/>
  <c r="K82" i="5"/>
  <c r="L82" s="1"/>
  <c r="G82"/>
  <c r="J81" i="2"/>
  <c r="H80"/>
  <c r="I80"/>
  <c r="E147"/>
  <c r="E131" i="8"/>
  <c r="F131" s="1"/>
  <c r="K131" s="1"/>
  <c r="L131" s="1"/>
  <c r="D132"/>
  <c r="F146" i="2"/>
  <c r="D147" i="5"/>
  <c r="K81" i="2" l="1"/>
  <c r="L81" s="1"/>
  <c r="G81"/>
  <c r="E149" i="5"/>
  <c r="F147" i="2"/>
  <c r="F146" i="5"/>
  <c r="E148" i="2"/>
  <c r="D148" i="5"/>
  <c r="D147" i="2"/>
  <c r="E132" i="8"/>
  <c r="F132" s="1"/>
  <c r="K132" s="1"/>
  <c r="L132" s="1"/>
  <c r="D133"/>
  <c r="J83" i="5"/>
  <c r="H82"/>
  <c r="I82"/>
  <c r="K83" l="1"/>
  <c r="L83" s="1"/>
  <c r="G83"/>
  <c r="J82" i="2"/>
  <c r="H81"/>
  <c r="I81"/>
  <c r="D148"/>
  <c r="E149"/>
  <c r="E150" i="5"/>
  <c r="D149"/>
  <c r="F148" i="2"/>
  <c r="E133" i="8"/>
  <c r="F133" s="1"/>
  <c r="K133" s="1"/>
  <c r="L133" s="1"/>
  <c r="D134"/>
  <c r="F147" i="5"/>
  <c r="J84" l="1"/>
  <c r="H83"/>
  <c r="I83"/>
  <c r="E151"/>
  <c r="D135" i="8"/>
  <c r="E134"/>
  <c r="F134" s="1"/>
  <c r="K134" s="1"/>
  <c r="L134" s="1"/>
  <c r="K82" i="2"/>
  <c r="L82" s="1"/>
  <c r="G82"/>
  <c r="D150" i="5"/>
  <c r="D149" i="2"/>
  <c r="F148" i="5"/>
  <c r="F149" i="2"/>
  <c r="E150"/>
  <c r="F150" l="1"/>
  <c r="K84" i="5"/>
  <c r="L84" s="1"/>
  <c r="G84"/>
  <c r="E135" i="8"/>
  <c r="F135" s="1"/>
  <c r="K135" s="1"/>
  <c r="L135" s="1"/>
  <c r="D136"/>
  <c r="H82" i="2"/>
  <c r="J83" s="1"/>
  <c r="I82"/>
  <c r="D151" i="5"/>
  <c r="D150" i="2"/>
  <c r="E151"/>
  <c r="E152" i="5"/>
  <c r="F149"/>
  <c r="K83" i="2" l="1"/>
  <c r="L83" s="1"/>
  <c r="G83"/>
  <c r="E153" i="5"/>
  <c r="F150"/>
  <c r="D152"/>
  <c r="E136" i="8"/>
  <c r="F136" s="1"/>
  <c r="K136" s="1"/>
  <c r="L136" s="1"/>
  <c r="D137"/>
  <c r="F151" i="2"/>
  <c r="J85" i="5"/>
  <c r="H84"/>
  <c r="I84"/>
  <c r="D151" i="2"/>
  <c r="E152"/>
  <c r="E153" l="1"/>
  <c r="E154" i="5"/>
  <c r="F151"/>
  <c r="E137" i="8"/>
  <c r="F137" s="1"/>
  <c r="K137" s="1"/>
  <c r="L137" s="1"/>
  <c r="D138"/>
  <c r="K85" i="5"/>
  <c r="L85" s="1"/>
  <c r="G85"/>
  <c r="D152" i="2"/>
  <c r="J84"/>
  <c r="H83"/>
  <c r="I83"/>
  <c r="F152"/>
  <c r="D153" i="5"/>
  <c r="E154" i="2" l="1"/>
  <c r="D154" i="5"/>
  <c r="J86"/>
  <c r="H85"/>
  <c r="I85"/>
  <c r="E155"/>
  <c r="D153" i="2"/>
  <c r="K84"/>
  <c r="L84" s="1"/>
  <c r="G84"/>
  <c r="F152" i="5"/>
  <c r="F153" i="2"/>
  <c r="E138" i="8"/>
  <c r="F138" s="1"/>
  <c r="K138" s="1"/>
  <c r="L138" s="1"/>
  <c r="D139"/>
  <c r="F154" i="2" l="1"/>
  <c r="D154"/>
  <c r="D155" i="5"/>
  <c r="J85" i="2"/>
  <c r="H84"/>
  <c r="I84"/>
  <c r="F153" i="5"/>
  <c r="E139" i="8"/>
  <c r="F139" s="1"/>
  <c r="K139" s="1"/>
  <c r="L139" s="1"/>
  <c r="D140"/>
  <c r="E156" i="5"/>
  <c r="E155" i="2"/>
  <c r="K86" i="5"/>
  <c r="L86" s="1"/>
  <c r="G86"/>
  <c r="F155" i="2" l="1"/>
  <c r="D155"/>
  <c r="J87" i="5"/>
  <c r="H86"/>
  <c r="I86"/>
  <c r="E140" i="8"/>
  <c r="F140" s="1"/>
  <c r="K140" s="1"/>
  <c r="L140" s="1"/>
  <c r="D141"/>
  <c r="K85" i="2"/>
  <c r="L85" s="1"/>
  <c r="G85"/>
  <c r="E156"/>
  <c r="F154" i="5"/>
  <c r="D156"/>
  <c r="E157"/>
  <c r="D157" l="1"/>
  <c r="E141" i="8"/>
  <c r="F141" s="1"/>
  <c r="K141" s="1"/>
  <c r="L141" s="1"/>
  <c r="D142"/>
  <c r="F156" i="2"/>
  <c r="J86"/>
  <c r="H85"/>
  <c r="I85"/>
  <c r="K87" i="5"/>
  <c r="L87" s="1"/>
  <c r="G87"/>
  <c r="F155"/>
  <c r="E158"/>
  <c r="D156" i="2"/>
  <c r="E157"/>
  <c r="J88" i="5" l="1"/>
  <c r="H87"/>
  <c r="I87"/>
  <c r="F156"/>
  <c r="D157" i="2"/>
  <c r="D158" i="5"/>
  <c r="E158" i="2"/>
  <c r="D143" i="8"/>
  <c r="E142"/>
  <c r="F142" s="1"/>
  <c r="K142" s="1"/>
  <c r="L142" s="1"/>
  <c r="K86" i="2"/>
  <c r="L86" s="1"/>
  <c r="G86"/>
  <c r="F157"/>
  <c r="E159" i="5"/>
  <c r="F158" i="2" l="1"/>
  <c r="E159"/>
  <c r="E143" i="8"/>
  <c r="F143" s="1"/>
  <c r="K143" s="1"/>
  <c r="L143" s="1"/>
  <c r="D144"/>
  <c r="F157" i="5"/>
  <c r="D158" i="2"/>
  <c r="D159" i="5"/>
  <c r="K88"/>
  <c r="L88" s="1"/>
  <c r="G88"/>
  <c r="E160"/>
  <c r="J87" i="2"/>
  <c r="H86"/>
  <c r="I86"/>
  <c r="K87" l="1"/>
  <c r="L87" s="1"/>
  <c r="G87"/>
  <c r="E144" i="8"/>
  <c r="F144" s="1"/>
  <c r="K144" s="1"/>
  <c r="L144" s="1"/>
  <c r="D145"/>
  <c r="D159" i="2"/>
  <c r="E160"/>
  <c r="D160" i="5"/>
  <c r="F159" i="2"/>
  <c r="J89" i="5"/>
  <c r="H88"/>
  <c r="I88"/>
  <c r="E161"/>
  <c r="F158"/>
  <c r="E145" i="8" l="1"/>
  <c r="F145" s="1"/>
  <c r="K145" s="1"/>
  <c r="L145" s="1"/>
  <c r="D146"/>
  <c r="D160" i="2"/>
  <c r="D161" i="5"/>
  <c r="F159"/>
  <c r="F160" i="2"/>
  <c r="E161"/>
  <c r="J88"/>
  <c r="H87"/>
  <c r="I87"/>
  <c r="K89" i="5"/>
  <c r="L89" s="1"/>
  <c r="G89"/>
  <c r="J90" l="1"/>
  <c r="H89"/>
  <c r="I89"/>
  <c r="D161" i="2"/>
  <c r="K88"/>
  <c r="L88" s="1"/>
  <c r="G88"/>
  <c r="F160" i="5"/>
  <c r="F161" i="2"/>
  <c r="E146" i="8"/>
  <c r="F146" s="1"/>
  <c r="K146" s="1"/>
  <c r="L146" s="1"/>
  <c r="D147"/>
  <c r="K90" i="5" l="1"/>
  <c r="L90" s="1"/>
  <c r="G90"/>
  <c r="H88" i="2"/>
  <c r="J89" s="1"/>
  <c r="I88"/>
  <c r="F161" i="5"/>
  <c r="E147" i="8"/>
  <c r="F147" s="1"/>
  <c r="K147" s="1"/>
  <c r="L147" s="1"/>
  <c r="D148"/>
  <c r="E148" s="1"/>
  <c r="F148" s="1"/>
  <c r="K89" i="2" l="1"/>
  <c r="L89" s="1"/>
  <c r="G89"/>
  <c r="K148" i="8"/>
  <c r="L148" s="1"/>
  <c r="L150" s="1"/>
  <c r="F150"/>
  <c r="J91" i="5"/>
  <c r="H90"/>
  <c r="I90"/>
  <c r="J90" i="2" l="1"/>
  <c r="H89"/>
  <c r="I89"/>
  <c r="K91" i="5"/>
  <c r="L91" s="1"/>
  <c r="G91"/>
  <c r="K90" i="2" l="1"/>
  <c r="L90" s="1"/>
  <c r="G90"/>
  <c r="H91" i="5"/>
  <c r="J92" s="1"/>
  <c r="I91"/>
  <c r="K92" l="1"/>
  <c r="L92" s="1"/>
  <c r="G92"/>
  <c r="J91" i="2"/>
  <c r="H90"/>
  <c r="I90"/>
  <c r="K91" l="1"/>
  <c r="L91" s="1"/>
  <c r="G91"/>
  <c r="J93" i="5"/>
  <c r="H92"/>
  <c r="I92"/>
  <c r="K93" l="1"/>
  <c r="L93" s="1"/>
  <c r="G93"/>
  <c r="J92" i="2"/>
  <c r="H91"/>
  <c r="I91"/>
  <c r="K92" l="1"/>
  <c r="L92" s="1"/>
  <c r="G92"/>
  <c r="J94" i="5"/>
  <c r="H93"/>
  <c r="I93"/>
  <c r="K94" l="1"/>
  <c r="L94" s="1"/>
  <c r="G94"/>
  <c r="J93" i="2"/>
  <c r="H92"/>
  <c r="I92"/>
  <c r="J95" i="5" l="1"/>
  <c r="H94"/>
  <c r="I94"/>
  <c r="K93" i="2"/>
  <c r="L93" s="1"/>
  <c r="G93"/>
  <c r="K95" i="5" l="1"/>
  <c r="L95" s="1"/>
  <c r="G95"/>
  <c r="H93" i="2"/>
  <c r="J94" s="1"/>
  <c r="I93"/>
  <c r="K94" l="1"/>
  <c r="L94" s="1"/>
  <c r="G94"/>
  <c r="H95" i="5"/>
  <c r="J96" s="1"/>
  <c r="I95"/>
  <c r="K96" l="1"/>
  <c r="L96" s="1"/>
  <c r="G96"/>
  <c r="J95" i="2"/>
  <c r="H94"/>
  <c r="I94"/>
  <c r="K95" l="1"/>
  <c r="L95" s="1"/>
  <c r="G95"/>
  <c r="J97" i="5"/>
  <c r="H96"/>
  <c r="I96"/>
  <c r="K97" l="1"/>
  <c r="L97" s="1"/>
  <c r="G97"/>
  <c r="H95" i="2"/>
  <c r="J96" s="1"/>
  <c r="I95"/>
  <c r="K96" l="1"/>
  <c r="L96" s="1"/>
  <c r="G96"/>
  <c r="J98" i="5"/>
  <c r="H97"/>
  <c r="I97"/>
  <c r="K98" l="1"/>
  <c r="L98" s="1"/>
  <c r="G98"/>
  <c r="H96" i="2"/>
  <c r="J97" s="1"/>
  <c r="I96"/>
  <c r="K97" l="1"/>
  <c r="L97" s="1"/>
  <c r="G97"/>
  <c r="J99" i="5"/>
  <c r="H98"/>
  <c r="I98"/>
  <c r="K99" l="1"/>
  <c r="L99" s="1"/>
  <c r="G99"/>
  <c r="H97" i="2"/>
  <c r="J98" s="1"/>
  <c r="I97"/>
  <c r="K98" l="1"/>
  <c r="L98" s="1"/>
  <c r="G98"/>
  <c r="H99" i="5"/>
  <c r="J100" s="1"/>
  <c r="I99"/>
  <c r="K100" l="1"/>
  <c r="L100" s="1"/>
  <c r="G100"/>
  <c r="H98" i="2"/>
  <c r="J99" s="1"/>
  <c r="I98"/>
  <c r="K99" l="1"/>
  <c r="L99" s="1"/>
  <c r="G99"/>
  <c r="H100" i="5"/>
  <c r="J101" s="1"/>
  <c r="I100"/>
  <c r="K101" l="1"/>
  <c r="L101" s="1"/>
  <c r="G101"/>
  <c r="H99" i="2"/>
  <c r="J100" s="1"/>
  <c r="I99"/>
  <c r="K100" l="1"/>
  <c r="L100" s="1"/>
  <c r="G100"/>
  <c r="J102" i="5"/>
  <c r="H101"/>
  <c r="I101"/>
  <c r="H100" i="2" l="1"/>
  <c r="J101" s="1"/>
  <c r="I100"/>
  <c r="K102" i="5"/>
  <c r="L102" s="1"/>
  <c r="G102"/>
  <c r="K101" i="2" l="1"/>
  <c r="L101" s="1"/>
  <c r="G101"/>
  <c r="J103" i="5"/>
  <c r="H102"/>
  <c r="I102"/>
  <c r="K103" l="1"/>
  <c r="L103" s="1"/>
  <c r="G103"/>
  <c r="H101" i="2"/>
  <c r="J102" s="1"/>
  <c r="I101"/>
  <c r="K102" l="1"/>
  <c r="L102" s="1"/>
  <c r="G102"/>
  <c r="J104" i="5"/>
  <c r="H103"/>
  <c r="I103"/>
  <c r="J103" i="2" l="1"/>
  <c r="H102"/>
  <c r="I102"/>
  <c r="K104" i="5"/>
  <c r="L104" s="1"/>
  <c r="G104"/>
  <c r="K103" i="2" l="1"/>
  <c r="L103" s="1"/>
  <c r="G103"/>
  <c r="J105" i="5"/>
  <c r="H104"/>
  <c r="I104"/>
  <c r="J104" i="2" l="1"/>
  <c r="H103"/>
  <c r="I103"/>
  <c r="K105" i="5"/>
  <c r="L105" s="1"/>
  <c r="G105"/>
  <c r="K104" i="2" l="1"/>
  <c r="L104" s="1"/>
  <c r="G104"/>
  <c r="J106" i="5"/>
  <c r="H105"/>
  <c r="I105"/>
  <c r="K106" l="1"/>
  <c r="L106" s="1"/>
  <c r="G106"/>
  <c r="H104" i="2"/>
  <c r="J105" s="1"/>
  <c r="I104"/>
  <c r="K105" l="1"/>
  <c r="L105" s="1"/>
  <c r="G105"/>
  <c r="J107" i="5"/>
  <c r="H106"/>
  <c r="I106"/>
  <c r="K107" l="1"/>
  <c r="L107" s="1"/>
  <c r="G107"/>
  <c r="J106" i="2"/>
  <c r="H105"/>
  <c r="I105"/>
  <c r="K106" l="1"/>
  <c r="L106" s="1"/>
  <c r="G106"/>
  <c r="H107" i="5"/>
  <c r="J108" s="1"/>
  <c r="I107"/>
  <c r="K108" l="1"/>
  <c r="L108" s="1"/>
  <c r="G108"/>
  <c r="J107" i="2"/>
  <c r="H106"/>
  <c r="I106"/>
  <c r="K107" l="1"/>
  <c r="L107" s="1"/>
  <c r="G107"/>
  <c r="H108" i="5"/>
  <c r="J109" s="1"/>
  <c r="I108"/>
  <c r="K109" l="1"/>
  <c r="L109" s="1"/>
  <c r="G109"/>
  <c r="H107" i="2"/>
  <c r="J108" s="1"/>
  <c r="I107"/>
  <c r="K108" l="1"/>
  <c r="L108" s="1"/>
  <c r="G108"/>
  <c r="H109" i="5"/>
  <c r="J110" s="1"/>
  <c r="I109"/>
  <c r="K110" l="1"/>
  <c r="L110" s="1"/>
  <c r="G110"/>
  <c r="H108" i="2"/>
  <c r="J109" s="1"/>
  <c r="I108"/>
  <c r="K109" l="1"/>
  <c r="L109" s="1"/>
  <c r="G109"/>
  <c r="H110" i="5"/>
  <c r="J111" s="1"/>
  <c r="I110"/>
  <c r="K111" l="1"/>
  <c r="L111" s="1"/>
  <c r="G111"/>
  <c r="J110" i="2"/>
  <c r="H109"/>
  <c r="I109"/>
  <c r="K110" l="1"/>
  <c r="L110" s="1"/>
  <c r="G110"/>
  <c r="H111" i="5"/>
  <c r="J112" s="1"/>
  <c r="I111"/>
  <c r="K112" l="1"/>
  <c r="L112" s="1"/>
  <c r="G112"/>
  <c r="J111" i="2"/>
  <c r="H110"/>
  <c r="I110"/>
  <c r="K111" l="1"/>
  <c r="L111" s="1"/>
  <c r="G111"/>
  <c r="H112" i="5"/>
  <c r="J113" s="1"/>
  <c r="I112"/>
  <c r="K113" l="1"/>
  <c r="L113" s="1"/>
  <c r="G113"/>
  <c r="H111" i="2"/>
  <c r="J112" s="1"/>
  <c r="I111"/>
  <c r="K112" l="1"/>
  <c r="L112" s="1"/>
  <c r="G112"/>
  <c r="H113" i="5"/>
  <c r="J114" s="1"/>
  <c r="I113"/>
  <c r="K114" l="1"/>
  <c r="L114" s="1"/>
  <c r="G114"/>
  <c r="J113" i="2"/>
  <c r="H112"/>
  <c r="I112"/>
  <c r="K113" l="1"/>
  <c r="L113" s="1"/>
  <c r="G113"/>
  <c r="H114" i="5"/>
  <c r="J115" s="1"/>
  <c r="I114"/>
  <c r="K115" l="1"/>
  <c r="L115" s="1"/>
  <c r="G115"/>
  <c r="J114" i="2"/>
  <c r="H113"/>
  <c r="I113"/>
  <c r="K114" l="1"/>
  <c r="L114" s="1"/>
  <c r="G114"/>
  <c r="J116" i="5"/>
  <c r="H115"/>
  <c r="I115"/>
  <c r="J115" i="2" l="1"/>
  <c r="H114"/>
  <c r="I114"/>
  <c r="K116" i="5"/>
  <c r="L116" s="1"/>
  <c r="G116"/>
  <c r="K115" i="2" l="1"/>
  <c r="L115" s="1"/>
  <c r="G115"/>
  <c r="J117" i="5"/>
  <c r="H116"/>
  <c r="I116"/>
  <c r="J116" i="2" l="1"/>
  <c r="H115"/>
  <c r="I115"/>
  <c r="K117" i="5"/>
  <c r="L117" s="1"/>
  <c r="G117"/>
  <c r="K116" i="2" l="1"/>
  <c r="L116" s="1"/>
  <c r="G116"/>
  <c r="J118" i="5"/>
  <c r="H117"/>
  <c r="I117"/>
  <c r="J117" i="2" l="1"/>
  <c r="H116"/>
  <c r="I116"/>
  <c r="K118" i="5"/>
  <c r="L118" s="1"/>
  <c r="G118"/>
  <c r="K117" i="2" l="1"/>
  <c r="L117" s="1"/>
  <c r="G117"/>
  <c r="J119" i="5"/>
  <c r="H118"/>
  <c r="I118"/>
  <c r="J118" i="2" l="1"/>
  <c r="H117"/>
  <c r="I117"/>
  <c r="K119" i="5"/>
  <c r="L119" s="1"/>
  <c r="G119"/>
  <c r="J120" l="1"/>
  <c r="H119"/>
  <c r="I119"/>
  <c r="K118" i="2"/>
  <c r="L118" s="1"/>
  <c r="G118"/>
  <c r="K120" i="5" l="1"/>
  <c r="L120" s="1"/>
  <c r="G120"/>
  <c r="J119" i="2"/>
  <c r="H118"/>
  <c r="I118"/>
  <c r="K119" l="1"/>
  <c r="L119" s="1"/>
  <c r="G119"/>
  <c r="J121" i="5"/>
  <c r="H120"/>
  <c r="I120"/>
  <c r="K121" l="1"/>
  <c r="L121" s="1"/>
  <c r="G121"/>
  <c r="J120" i="2"/>
  <c r="H119"/>
  <c r="I119"/>
  <c r="K120" l="1"/>
  <c r="L120" s="1"/>
  <c r="G120"/>
  <c r="J122" i="5"/>
  <c r="H121"/>
  <c r="I121"/>
  <c r="K122" l="1"/>
  <c r="L122" s="1"/>
  <c r="G122"/>
  <c r="J121" i="2"/>
  <c r="H120"/>
  <c r="I120"/>
  <c r="K121" l="1"/>
  <c r="L121" s="1"/>
  <c r="G121"/>
  <c r="J123" i="5"/>
  <c r="H122"/>
  <c r="I122"/>
  <c r="K123" l="1"/>
  <c r="L123" s="1"/>
  <c r="G123"/>
  <c r="J122" i="2"/>
  <c r="H121"/>
  <c r="I121"/>
  <c r="K122" l="1"/>
  <c r="L122" s="1"/>
  <c r="G122"/>
  <c r="J124" i="5"/>
  <c r="H123"/>
  <c r="I123"/>
  <c r="K124" l="1"/>
  <c r="L124" s="1"/>
  <c r="G124"/>
  <c r="J123" i="2"/>
  <c r="H122"/>
  <c r="I122"/>
  <c r="J125" i="5" l="1"/>
  <c r="H124"/>
  <c r="I124"/>
  <c r="K123" i="2"/>
  <c r="L123" s="1"/>
  <c r="G123"/>
  <c r="K125" i="5" l="1"/>
  <c r="L125" s="1"/>
  <c r="G125"/>
  <c r="J124" i="2"/>
  <c r="H123"/>
  <c r="I123"/>
  <c r="K124" l="1"/>
  <c r="L124" s="1"/>
  <c r="G124"/>
  <c r="J126" i="5"/>
  <c r="H125"/>
  <c r="I125"/>
  <c r="K126" l="1"/>
  <c r="L126" s="1"/>
  <c r="G126"/>
  <c r="H124" i="2"/>
  <c r="J125" s="1"/>
  <c r="I124"/>
  <c r="K125" l="1"/>
  <c r="L125" s="1"/>
  <c r="G125"/>
  <c r="H126" i="5"/>
  <c r="J127" s="1"/>
  <c r="I126"/>
  <c r="K127" l="1"/>
  <c r="L127" s="1"/>
  <c r="G127"/>
  <c r="H125" i="2"/>
  <c r="J126" s="1"/>
  <c r="I125"/>
  <c r="K126" l="1"/>
  <c r="L126" s="1"/>
  <c r="G126"/>
  <c r="J128" i="5"/>
  <c r="H127"/>
  <c r="I127"/>
  <c r="J127" i="2" l="1"/>
  <c r="H126"/>
  <c r="I126"/>
  <c r="K128" i="5"/>
  <c r="L128" s="1"/>
  <c r="G128"/>
  <c r="K127" i="2" l="1"/>
  <c r="L127" s="1"/>
  <c r="G127"/>
  <c r="J129" i="5"/>
  <c r="H128"/>
  <c r="I128"/>
  <c r="J128" i="2" l="1"/>
  <c r="H127"/>
  <c r="I127"/>
  <c r="K129" i="5"/>
  <c r="L129" s="1"/>
  <c r="G129"/>
  <c r="K128" i="2" l="1"/>
  <c r="L128" s="1"/>
  <c r="G128"/>
  <c r="J130" i="5"/>
  <c r="H129"/>
  <c r="I129"/>
  <c r="J129" i="2" l="1"/>
  <c r="H128"/>
  <c r="I128"/>
  <c r="K130" i="5"/>
  <c r="L130" s="1"/>
  <c r="G130"/>
  <c r="K129" i="2" l="1"/>
  <c r="L129" s="1"/>
  <c r="G129"/>
  <c r="J131" i="5"/>
  <c r="H130"/>
  <c r="I130"/>
  <c r="J130" i="2" l="1"/>
  <c r="H129"/>
  <c r="I129"/>
  <c r="K131" i="5"/>
  <c r="L131" s="1"/>
  <c r="G131"/>
  <c r="K130" i="2" l="1"/>
  <c r="L130" s="1"/>
  <c r="G130"/>
  <c r="J132" i="5"/>
  <c r="H131"/>
  <c r="I131"/>
  <c r="J131" i="2" l="1"/>
  <c r="H130"/>
  <c r="I130"/>
  <c r="K132" i="5"/>
  <c r="L132" s="1"/>
  <c r="G132"/>
  <c r="K131" i="2" l="1"/>
  <c r="L131" s="1"/>
  <c r="G131"/>
  <c r="J133" i="5"/>
  <c r="H132"/>
  <c r="I132"/>
  <c r="K133" l="1"/>
  <c r="L133" s="1"/>
  <c r="G133"/>
  <c r="J132" i="2"/>
  <c r="H131"/>
  <c r="I131"/>
  <c r="K132" l="1"/>
  <c r="L132" s="1"/>
  <c r="G132"/>
  <c r="J134" i="5"/>
  <c r="H133"/>
  <c r="I133"/>
  <c r="K134" l="1"/>
  <c r="L134" s="1"/>
  <c r="G134"/>
  <c r="J133" i="2"/>
  <c r="H132"/>
  <c r="I132"/>
  <c r="J135" i="5" l="1"/>
  <c r="H134"/>
  <c r="I134"/>
  <c r="K133" i="2"/>
  <c r="L133" s="1"/>
  <c r="G133"/>
  <c r="K135" i="5" l="1"/>
  <c r="L135" s="1"/>
  <c r="G135"/>
  <c r="J134" i="2"/>
  <c r="H133"/>
  <c r="I133"/>
  <c r="J136" i="5" l="1"/>
  <c r="H135"/>
  <c r="I135"/>
  <c r="K134" i="2"/>
  <c r="L134" s="1"/>
  <c r="G134"/>
  <c r="K136" i="5" l="1"/>
  <c r="L136" s="1"/>
  <c r="G136"/>
  <c r="J135" i="2"/>
  <c r="H134"/>
  <c r="I134"/>
  <c r="K135" l="1"/>
  <c r="L135" s="1"/>
  <c r="G135"/>
  <c r="J137" i="5"/>
  <c r="H136"/>
  <c r="I136"/>
  <c r="J136" i="2" l="1"/>
  <c r="H135"/>
  <c r="I135"/>
  <c r="K137" i="5"/>
  <c r="L137" s="1"/>
  <c r="G137"/>
  <c r="K136" i="2" l="1"/>
  <c r="L136" s="1"/>
  <c r="G136"/>
  <c r="J138" i="5"/>
  <c r="H137"/>
  <c r="I137"/>
  <c r="J137" i="2" l="1"/>
  <c r="H136"/>
  <c r="I136"/>
  <c r="K138" i="5"/>
  <c r="L138" s="1"/>
  <c r="G138"/>
  <c r="J139" l="1"/>
  <c r="H138"/>
  <c r="I138"/>
  <c r="K137" i="2"/>
  <c r="L137" s="1"/>
  <c r="G137"/>
  <c r="K139" i="5" l="1"/>
  <c r="L139" s="1"/>
  <c r="G139"/>
  <c r="J138" i="2"/>
  <c r="H137"/>
  <c r="I137"/>
  <c r="K138" l="1"/>
  <c r="L138" s="1"/>
  <c r="G138"/>
  <c r="J140" i="5"/>
  <c r="H139"/>
  <c r="I139"/>
  <c r="K140" l="1"/>
  <c r="L140" s="1"/>
  <c r="G140"/>
  <c r="J139" i="2"/>
  <c r="H138"/>
  <c r="I138"/>
  <c r="J141" i="5" l="1"/>
  <c r="H140"/>
  <c r="I140"/>
  <c r="K139" i="2"/>
  <c r="L139" s="1"/>
  <c r="G139"/>
  <c r="K141" i="5" l="1"/>
  <c r="L141" s="1"/>
  <c r="G141"/>
  <c r="J140" i="2"/>
  <c r="H139"/>
  <c r="I139"/>
  <c r="H141" i="5" l="1"/>
  <c r="J142" s="1"/>
  <c r="I141"/>
  <c r="K140" i="2"/>
  <c r="L140" s="1"/>
  <c r="G140"/>
  <c r="K142" i="5" l="1"/>
  <c r="L142" s="1"/>
  <c r="G142"/>
  <c r="J141" i="2"/>
  <c r="H140"/>
  <c r="I140"/>
  <c r="K141" l="1"/>
  <c r="L141" s="1"/>
  <c r="G141"/>
  <c r="H142" i="5"/>
  <c r="J143" s="1"/>
  <c r="I142"/>
  <c r="K143" l="1"/>
  <c r="L143" s="1"/>
  <c r="G143"/>
  <c r="H141" i="2"/>
  <c r="J142" s="1"/>
  <c r="I141"/>
  <c r="K142" l="1"/>
  <c r="L142" s="1"/>
  <c r="G142"/>
  <c r="J144" i="5"/>
  <c r="H143"/>
  <c r="I143"/>
  <c r="J143" i="2" l="1"/>
  <c r="H142"/>
  <c r="I142"/>
  <c r="K144" i="5"/>
  <c r="L144" s="1"/>
  <c r="G144"/>
  <c r="K143" i="2" l="1"/>
  <c r="L143" s="1"/>
  <c r="G143"/>
  <c r="J145" i="5"/>
  <c r="H144"/>
  <c r="I144"/>
  <c r="J144" i="2" l="1"/>
  <c r="H143"/>
  <c r="I143"/>
  <c r="K145" i="5"/>
  <c r="L145" s="1"/>
  <c r="G145"/>
  <c r="K144" i="2" l="1"/>
  <c r="L144" s="1"/>
  <c r="G144"/>
  <c r="J146" i="5"/>
  <c r="H145"/>
  <c r="I145"/>
  <c r="K146" l="1"/>
  <c r="L146" s="1"/>
  <c r="G146"/>
  <c r="J145" i="2"/>
  <c r="H144"/>
  <c r="I144"/>
  <c r="K145" l="1"/>
  <c r="L145" s="1"/>
  <c r="G145"/>
  <c r="H146" i="5"/>
  <c r="J147" s="1"/>
  <c r="I146"/>
  <c r="K147" l="1"/>
  <c r="L147" s="1"/>
  <c r="G147"/>
  <c r="H145" i="2"/>
  <c r="J146" s="1"/>
  <c r="I145"/>
  <c r="K146" l="1"/>
  <c r="L146" s="1"/>
  <c r="G146"/>
  <c r="H147" i="5"/>
  <c r="J148" s="1"/>
  <c r="I147"/>
  <c r="K148" l="1"/>
  <c r="L148" s="1"/>
  <c r="G148"/>
  <c r="H146" i="2"/>
  <c r="J147" s="1"/>
  <c r="I146"/>
  <c r="K147" l="1"/>
  <c r="L147" s="1"/>
  <c r="G147"/>
  <c r="H148" i="5"/>
  <c r="J149" s="1"/>
  <c r="I148"/>
  <c r="K149" l="1"/>
  <c r="L149" s="1"/>
  <c r="G149"/>
  <c r="H147" i="2"/>
  <c r="J148" s="1"/>
  <c r="I147"/>
  <c r="K148" l="1"/>
  <c r="L148" s="1"/>
  <c r="G148"/>
  <c r="J150" i="5"/>
  <c r="H149"/>
  <c r="I149"/>
  <c r="K150" l="1"/>
  <c r="L150" s="1"/>
  <c r="G150"/>
  <c r="H148" i="2"/>
  <c r="J149" s="1"/>
  <c r="I148"/>
  <c r="K149" l="1"/>
  <c r="L149" s="1"/>
  <c r="G149"/>
  <c r="H150" i="5"/>
  <c r="J151" s="1"/>
  <c r="I150"/>
  <c r="K151" l="1"/>
  <c r="L151" s="1"/>
  <c r="G151"/>
  <c r="H149" i="2"/>
  <c r="J150" s="1"/>
  <c r="I149"/>
  <c r="K150" l="1"/>
  <c r="L150" s="1"/>
  <c r="G150"/>
  <c r="H151" i="5"/>
  <c r="J152" s="1"/>
  <c r="I151"/>
  <c r="K152" l="1"/>
  <c r="L152" s="1"/>
  <c r="G152"/>
  <c r="J151" i="2"/>
  <c r="H150"/>
  <c r="I150"/>
  <c r="K151" l="1"/>
  <c r="L151" s="1"/>
  <c r="G151"/>
  <c r="J153" i="5"/>
  <c r="H152"/>
  <c r="I152"/>
  <c r="K153" l="1"/>
  <c r="L153" s="1"/>
  <c r="G153"/>
  <c r="J152" i="2"/>
  <c r="H151"/>
  <c r="I151"/>
  <c r="K152" l="1"/>
  <c r="L152" s="1"/>
  <c r="G152"/>
  <c r="J154" i="5"/>
  <c r="H153"/>
  <c r="I153"/>
  <c r="K154" l="1"/>
  <c r="L154" s="1"/>
  <c r="G154"/>
  <c r="J153" i="2"/>
  <c r="H152"/>
  <c r="I152"/>
  <c r="J155" i="5" l="1"/>
  <c r="H154"/>
  <c r="I154"/>
  <c r="K153" i="2"/>
  <c r="L153" s="1"/>
  <c r="G153"/>
  <c r="K155" i="5" l="1"/>
  <c r="L155" s="1"/>
  <c r="G155"/>
  <c r="J154" i="2"/>
  <c r="H153"/>
  <c r="I153"/>
  <c r="K154" l="1"/>
  <c r="L154" s="1"/>
  <c r="G154"/>
  <c r="J156" i="5"/>
  <c r="H155"/>
  <c r="I155"/>
  <c r="K156" l="1"/>
  <c r="L156" s="1"/>
  <c r="G156"/>
  <c r="J155" i="2"/>
  <c r="H154"/>
  <c r="I154"/>
  <c r="K155" l="1"/>
  <c r="L155" s="1"/>
  <c r="G155"/>
  <c r="J157" i="5"/>
  <c r="H156"/>
  <c r="I156"/>
  <c r="K157" l="1"/>
  <c r="L157" s="1"/>
  <c r="G157"/>
  <c r="J156" i="2"/>
  <c r="H155"/>
  <c r="I155"/>
  <c r="K156" l="1"/>
  <c r="L156" s="1"/>
  <c r="G156"/>
  <c r="J158" i="5"/>
  <c r="H157"/>
  <c r="I157"/>
  <c r="K158" l="1"/>
  <c r="L158" s="1"/>
  <c r="G158"/>
  <c r="J157" i="2"/>
  <c r="H156"/>
  <c r="I156"/>
  <c r="K157" l="1"/>
  <c r="L157" s="1"/>
  <c r="G157"/>
  <c r="J159" i="5"/>
  <c r="H158"/>
  <c r="I158"/>
  <c r="K159" l="1"/>
  <c r="L159" s="1"/>
  <c r="G159"/>
  <c r="J158" i="2"/>
  <c r="H157"/>
  <c r="I157"/>
  <c r="K158" l="1"/>
  <c r="L158" s="1"/>
  <c r="G158"/>
  <c r="J160" i="5"/>
  <c r="H159"/>
  <c r="I159"/>
  <c r="K160" l="1"/>
  <c r="L160" s="1"/>
  <c r="G160"/>
  <c r="J159" i="2"/>
  <c r="H158"/>
  <c r="I158"/>
  <c r="K159" l="1"/>
  <c r="L159" s="1"/>
  <c r="G159"/>
  <c r="J161" i="5"/>
  <c r="H160"/>
  <c r="I160"/>
  <c r="K161" l="1"/>
  <c r="L161" s="1"/>
  <c r="L163" s="1"/>
  <c r="G161"/>
  <c r="J160" i="2"/>
  <c r="H159"/>
  <c r="I159"/>
  <c r="K160" l="1"/>
  <c r="L160" s="1"/>
  <c r="G160"/>
  <c r="H161" i="5"/>
  <c r="I161"/>
  <c r="J161" i="2" l="1"/>
  <c r="H160"/>
  <c r="I160"/>
  <c r="K161" l="1"/>
  <c r="L161" s="1"/>
  <c r="L163" s="1"/>
  <c r="G161"/>
  <c r="H161" l="1"/>
  <c r="I161"/>
</calcChain>
</file>

<file path=xl/sharedStrings.xml><?xml version="1.0" encoding="utf-8"?>
<sst xmlns="http://schemas.openxmlformats.org/spreadsheetml/2006/main" count="661" uniqueCount="29">
  <si>
    <t>N° de période</t>
  </si>
  <si>
    <t>Demande observée</t>
  </si>
  <si>
    <t xml:space="preserve">Prévisions </t>
  </si>
  <si>
    <t>Valeur absolue de l'erreur</t>
  </si>
  <si>
    <t>Erreur de prévision</t>
  </si>
  <si>
    <t>J</t>
  </si>
  <si>
    <t>F</t>
  </si>
  <si>
    <t>M</t>
  </si>
  <si>
    <t>A</t>
  </si>
  <si>
    <t>S</t>
  </si>
  <si>
    <t>O</t>
  </si>
  <si>
    <t>N</t>
  </si>
  <si>
    <t>D</t>
  </si>
  <si>
    <t>Modèle multiplicatif</t>
  </si>
  <si>
    <t>alpha</t>
  </si>
  <si>
    <t>beta</t>
  </si>
  <si>
    <t>gamma</t>
  </si>
  <si>
    <t>at</t>
  </si>
  <si>
    <t>bt</t>
  </si>
  <si>
    <t>gammat</t>
  </si>
  <si>
    <t>Erreur moyenne</t>
  </si>
  <si>
    <t xml:space="preserve"> </t>
  </si>
  <si>
    <t>Corrigé Survol</t>
  </si>
  <si>
    <t>Mois</t>
  </si>
  <si>
    <t>Moyenne</t>
  </si>
  <si>
    <t>Moyenne mobile 3</t>
  </si>
  <si>
    <t>Moyenne mobile 6</t>
  </si>
  <si>
    <t>Moyenne mobile 12</t>
  </si>
  <si>
    <t>Ajustement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</si>
</sst>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7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0" xfId="0" applyFont="1" applyFill="1" applyAlignment="1">
      <alignment horizontal="left"/>
    </xf>
    <xf numFmtId="0" fontId="0" fillId="0" borderId="1" xfId="0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Historique et moyennes</a:t>
            </a:r>
          </a:p>
        </c:rich>
      </c:tx>
      <c:layout>
        <c:manualLayout>
          <c:xMode val="edge"/>
          <c:yMode val="edge"/>
          <c:x val="0.38333333333333336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791666666666667E-2"/>
          <c:y val="0.17706576728499157"/>
          <c:w val="0.9447916666666667"/>
          <c:h val="0.7200674536256324"/>
        </c:manualLayout>
      </c:layout>
      <c:lineChart>
        <c:grouping val="standard"/>
        <c:ser>
          <c:idx val="0"/>
          <c:order val="0"/>
          <c:tx>
            <c:v>Historique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'Moyenne et moyennes mobiles'!$B$5:$B$148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'Moyenne et moyennes mobiles'!$C$5:$C$148</c:f>
              <c:numCache>
                <c:formatCode>General</c:formatCode>
                <c:ptCount val="144"/>
                <c:pt idx="0">
                  <c:v>112</c:v>
                </c:pt>
                <c:pt idx="1">
                  <c:v>118</c:v>
                </c:pt>
                <c:pt idx="2">
                  <c:v>132</c:v>
                </c:pt>
                <c:pt idx="3">
                  <c:v>129</c:v>
                </c:pt>
                <c:pt idx="4">
                  <c:v>121</c:v>
                </c:pt>
                <c:pt idx="5">
                  <c:v>135</c:v>
                </c:pt>
                <c:pt idx="6">
                  <c:v>148</c:v>
                </c:pt>
                <c:pt idx="7">
                  <c:v>148</c:v>
                </c:pt>
                <c:pt idx="8">
                  <c:v>136</c:v>
                </c:pt>
                <c:pt idx="9">
                  <c:v>119</c:v>
                </c:pt>
                <c:pt idx="10">
                  <c:v>104</c:v>
                </c:pt>
                <c:pt idx="11">
                  <c:v>118</c:v>
                </c:pt>
                <c:pt idx="12">
                  <c:v>115</c:v>
                </c:pt>
                <c:pt idx="13">
                  <c:v>126</c:v>
                </c:pt>
                <c:pt idx="14">
                  <c:v>141</c:v>
                </c:pt>
                <c:pt idx="15">
                  <c:v>135</c:v>
                </c:pt>
                <c:pt idx="16">
                  <c:v>125</c:v>
                </c:pt>
                <c:pt idx="17">
                  <c:v>149</c:v>
                </c:pt>
                <c:pt idx="18">
                  <c:v>170</c:v>
                </c:pt>
                <c:pt idx="19">
                  <c:v>170</c:v>
                </c:pt>
                <c:pt idx="20">
                  <c:v>158</c:v>
                </c:pt>
                <c:pt idx="21">
                  <c:v>133</c:v>
                </c:pt>
                <c:pt idx="22">
                  <c:v>114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178</c:v>
                </c:pt>
                <c:pt idx="27">
                  <c:v>163</c:v>
                </c:pt>
                <c:pt idx="28">
                  <c:v>172</c:v>
                </c:pt>
                <c:pt idx="29">
                  <c:v>178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162</c:v>
                </c:pt>
                <c:pt idx="34">
                  <c:v>146</c:v>
                </c:pt>
                <c:pt idx="35">
                  <c:v>166</c:v>
                </c:pt>
                <c:pt idx="36">
                  <c:v>171</c:v>
                </c:pt>
                <c:pt idx="37">
                  <c:v>180</c:v>
                </c:pt>
                <c:pt idx="38">
                  <c:v>193</c:v>
                </c:pt>
                <c:pt idx="39">
                  <c:v>181</c:v>
                </c:pt>
                <c:pt idx="40">
                  <c:v>183</c:v>
                </c:pt>
                <c:pt idx="41">
                  <c:v>218</c:v>
                </c:pt>
                <c:pt idx="42">
                  <c:v>230</c:v>
                </c:pt>
                <c:pt idx="43">
                  <c:v>242</c:v>
                </c:pt>
                <c:pt idx="44">
                  <c:v>209</c:v>
                </c:pt>
                <c:pt idx="45">
                  <c:v>191</c:v>
                </c:pt>
                <c:pt idx="46">
                  <c:v>172</c:v>
                </c:pt>
                <c:pt idx="47">
                  <c:v>194</c:v>
                </c:pt>
                <c:pt idx="48">
                  <c:v>196</c:v>
                </c:pt>
                <c:pt idx="49">
                  <c:v>196</c:v>
                </c:pt>
                <c:pt idx="50">
                  <c:v>236</c:v>
                </c:pt>
                <c:pt idx="51">
                  <c:v>235</c:v>
                </c:pt>
                <c:pt idx="52">
                  <c:v>229</c:v>
                </c:pt>
                <c:pt idx="53">
                  <c:v>243</c:v>
                </c:pt>
                <c:pt idx="54">
                  <c:v>264</c:v>
                </c:pt>
                <c:pt idx="55">
                  <c:v>272</c:v>
                </c:pt>
                <c:pt idx="56">
                  <c:v>237</c:v>
                </c:pt>
                <c:pt idx="57">
                  <c:v>211</c:v>
                </c:pt>
                <c:pt idx="58">
                  <c:v>180</c:v>
                </c:pt>
                <c:pt idx="59">
                  <c:v>201</c:v>
                </c:pt>
                <c:pt idx="60">
                  <c:v>204</c:v>
                </c:pt>
                <c:pt idx="61">
                  <c:v>188</c:v>
                </c:pt>
                <c:pt idx="62">
                  <c:v>235</c:v>
                </c:pt>
                <c:pt idx="63">
                  <c:v>227</c:v>
                </c:pt>
                <c:pt idx="64">
                  <c:v>234</c:v>
                </c:pt>
                <c:pt idx="65">
                  <c:v>264</c:v>
                </c:pt>
                <c:pt idx="66">
                  <c:v>302</c:v>
                </c:pt>
                <c:pt idx="67">
                  <c:v>293</c:v>
                </c:pt>
                <c:pt idx="68">
                  <c:v>259</c:v>
                </c:pt>
                <c:pt idx="69">
                  <c:v>229</c:v>
                </c:pt>
                <c:pt idx="70">
                  <c:v>203</c:v>
                </c:pt>
                <c:pt idx="71">
                  <c:v>229</c:v>
                </c:pt>
                <c:pt idx="72">
                  <c:v>242</c:v>
                </c:pt>
                <c:pt idx="73">
                  <c:v>233</c:v>
                </c:pt>
                <c:pt idx="74">
                  <c:v>267</c:v>
                </c:pt>
                <c:pt idx="75">
                  <c:v>269</c:v>
                </c:pt>
                <c:pt idx="76">
                  <c:v>270</c:v>
                </c:pt>
                <c:pt idx="77">
                  <c:v>315</c:v>
                </c:pt>
                <c:pt idx="78">
                  <c:v>364</c:v>
                </c:pt>
                <c:pt idx="79">
                  <c:v>347</c:v>
                </c:pt>
                <c:pt idx="80">
                  <c:v>312</c:v>
                </c:pt>
                <c:pt idx="81">
                  <c:v>274</c:v>
                </c:pt>
                <c:pt idx="82">
                  <c:v>237</c:v>
                </c:pt>
                <c:pt idx="83">
                  <c:v>278</c:v>
                </c:pt>
                <c:pt idx="84">
                  <c:v>284</c:v>
                </c:pt>
                <c:pt idx="85">
                  <c:v>277</c:v>
                </c:pt>
                <c:pt idx="86">
                  <c:v>317</c:v>
                </c:pt>
                <c:pt idx="87">
                  <c:v>313</c:v>
                </c:pt>
                <c:pt idx="88">
                  <c:v>318</c:v>
                </c:pt>
                <c:pt idx="89">
                  <c:v>374</c:v>
                </c:pt>
                <c:pt idx="90">
                  <c:v>413</c:v>
                </c:pt>
                <c:pt idx="91">
                  <c:v>405</c:v>
                </c:pt>
                <c:pt idx="92">
                  <c:v>355</c:v>
                </c:pt>
                <c:pt idx="93">
                  <c:v>306</c:v>
                </c:pt>
                <c:pt idx="94">
                  <c:v>271</c:v>
                </c:pt>
                <c:pt idx="95">
                  <c:v>306</c:v>
                </c:pt>
                <c:pt idx="96">
                  <c:v>315</c:v>
                </c:pt>
                <c:pt idx="97">
                  <c:v>301</c:v>
                </c:pt>
                <c:pt idx="98">
                  <c:v>356</c:v>
                </c:pt>
                <c:pt idx="99">
                  <c:v>348</c:v>
                </c:pt>
                <c:pt idx="100">
                  <c:v>355</c:v>
                </c:pt>
                <c:pt idx="101">
                  <c:v>422</c:v>
                </c:pt>
                <c:pt idx="102">
                  <c:v>465</c:v>
                </c:pt>
                <c:pt idx="103">
                  <c:v>467</c:v>
                </c:pt>
                <c:pt idx="104">
                  <c:v>404</c:v>
                </c:pt>
                <c:pt idx="105">
                  <c:v>347</c:v>
                </c:pt>
                <c:pt idx="106">
                  <c:v>305</c:v>
                </c:pt>
                <c:pt idx="107">
                  <c:v>336</c:v>
                </c:pt>
                <c:pt idx="108">
                  <c:v>340</c:v>
                </c:pt>
                <c:pt idx="109">
                  <c:v>318</c:v>
                </c:pt>
                <c:pt idx="110">
                  <c:v>362</c:v>
                </c:pt>
                <c:pt idx="111">
                  <c:v>348</c:v>
                </c:pt>
                <c:pt idx="112">
                  <c:v>363</c:v>
                </c:pt>
                <c:pt idx="113">
                  <c:v>435</c:v>
                </c:pt>
                <c:pt idx="114">
                  <c:v>491</c:v>
                </c:pt>
                <c:pt idx="115">
                  <c:v>505</c:v>
                </c:pt>
                <c:pt idx="116">
                  <c:v>404</c:v>
                </c:pt>
                <c:pt idx="117">
                  <c:v>359</c:v>
                </c:pt>
                <c:pt idx="118">
                  <c:v>310</c:v>
                </c:pt>
                <c:pt idx="119">
                  <c:v>337</c:v>
                </c:pt>
                <c:pt idx="120">
                  <c:v>360</c:v>
                </c:pt>
                <c:pt idx="121">
                  <c:v>342</c:v>
                </c:pt>
                <c:pt idx="122">
                  <c:v>406</c:v>
                </c:pt>
                <c:pt idx="123">
                  <c:v>396</c:v>
                </c:pt>
                <c:pt idx="124">
                  <c:v>420</c:v>
                </c:pt>
                <c:pt idx="125">
                  <c:v>472</c:v>
                </c:pt>
                <c:pt idx="126">
                  <c:v>548</c:v>
                </c:pt>
                <c:pt idx="127">
                  <c:v>559</c:v>
                </c:pt>
                <c:pt idx="128">
                  <c:v>463</c:v>
                </c:pt>
                <c:pt idx="129">
                  <c:v>407</c:v>
                </c:pt>
                <c:pt idx="130">
                  <c:v>362</c:v>
                </c:pt>
                <c:pt idx="131">
                  <c:v>405</c:v>
                </c:pt>
                <c:pt idx="132">
                  <c:v>417</c:v>
                </c:pt>
                <c:pt idx="133">
                  <c:v>391</c:v>
                </c:pt>
                <c:pt idx="134">
                  <c:v>419</c:v>
                </c:pt>
                <c:pt idx="135">
                  <c:v>461</c:v>
                </c:pt>
                <c:pt idx="136">
                  <c:v>472</c:v>
                </c:pt>
                <c:pt idx="137">
                  <c:v>535</c:v>
                </c:pt>
                <c:pt idx="138">
                  <c:v>622</c:v>
                </c:pt>
                <c:pt idx="139">
                  <c:v>606</c:v>
                </c:pt>
                <c:pt idx="140">
                  <c:v>508</c:v>
                </c:pt>
                <c:pt idx="141">
                  <c:v>461</c:v>
                </c:pt>
                <c:pt idx="142">
                  <c:v>390</c:v>
                </c:pt>
                <c:pt idx="143">
                  <c:v>432</c:v>
                </c:pt>
              </c:numCache>
            </c:numRef>
          </c:val>
        </c:ser>
        <c:ser>
          <c:idx val="5"/>
          <c:order val="1"/>
          <c:tx>
            <c:v>Moyenne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'Moyenne et moyennes mobiles'!$B$5:$B$148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'Moyenne et moyennes mobiles'!$D$5:$D$148</c:f>
              <c:numCache>
                <c:formatCode>General</c:formatCode>
                <c:ptCount val="144"/>
                <c:pt idx="0">
                  <c:v>280.29861111111109</c:v>
                </c:pt>
                <c:pt idx="1">
                  <c:v>280.29861111111109</c:v>
                </c:pt>
                <c:pt idx="2">
                  <c:v>280.29861111111109</c:v>
                </c:pt>
                <c:pt idx="3">
                  <c:v>280.29861111111109</c:v>
                </c:pt>
                <c:pt idx="4">
                  <c:v>280.29861111111109</c:v>
                </c:pt>
                <c:pt idx="5">
                  <c:v>280.29861111111109</c:v>
                </c:pt>
                <c:pt idx="6">
                  <c:v>280.29861111111109</c:v>
                </c:pt>
                <c:pt idx="7">
                  <c:v>280.29861111111109</c:v>
                </c:pt>
                <c:pt idx="8">
                  <c:v>280.29861111111109</c:v>
                </c:pt>
                <c:pt idx="9">
                  <c:v>280.29861111111109</c:v>
                </c:pt>
                <c:pt idx="10">
                  <c:v>280.29861111111109</c:v>
                </c:pt>
                <c:pt idx="11">
                  <c:v>280.29861111111109</c:v>
                </c:pt>
                <c:pt idx="12">
                  <c:v>280.29861111111109</c:v>
                </c:pt>
                <c:pt idx="13">
                  <c:v>280.29861111111109</c:v>
                </c:pt>
                <c:pt idx="14">
                  <c:v>280.29861111111109</c:v>
                </c:pt>
                <c:pt idx="15">
                  <c:v>280.29861111111109</c:v>
                </c:pt>
                <c:pt idx="16">
                  <c:v>280.29861111111109</c:v>
                </c:pt>
                <c:pt idx="17">
                  <c:v>280.29861111111109</c:v>
                </c:pt>
                <c:pt idx="18">
                  <c:v>280.29861111111109</c:v>
                </c:pt>
                <c:pt idx="19">
                  <c:v>280.29861111111109</c:v>
                </c:pt>
                <c:pt idx="20">
                  <c:v>280.29861111111109</c:v>
                </c:pt>
                <c:pt idx="21">
                  <c:v>280.29861111111109</c:v>
                </c:pt>
                <c:pt idx="22">
                  <c:v>280.29861111111109</c:v>
                </c:pt>
                <c:pt idx="23">
                  <c:v>280.29861111111109</c:v>
                </c:pt>
                <c:pt idx="24">
                  <c:v>280.29861111111109</c:v>
                </c:pt>
                <c:pt idx="25">
                  <c:v>280.29861111111109</c:v>
                </c:pt>
                <c:pt idx="26">
                  <c:v>280.29861111111109</c:v>
                </c:pt>
                <c:pt idx="27">
                  <c:v>280.29861111111109</c:v>
                </c:pt>
                <c:pt idx="28">
                  <c:v>280.29861111111109</c:v>
                </c:pt>
                <c:pt idx="29">
                  <c:v>280.29861111111109</c:v>
                </c:pt>
                <c:pt idx="30">
                  <c:v>280.29861111111109</c:v>
                </c:pt>
                <c:pt idx="31">
                  <c:v>280.29861111111109</c:v>
                </c:pt>
                <c:pt idx="32">
                  <c:v>280.29861111111109</c:v>
                </c:pt>
                <c:pt idx="33">
                  <c:v>280.29861111111109</c:v>
                </c:pt>
                <c:pt idx="34">
                  <c:v>280.29861111111109</c:v>
                </c:pt>
                <c:pt idx="35">
                  <c:v>280.29861111111109</c:v>
                </c:pt>
                <c:pt idx="36">
                  <c:v>280.29861111111109</c:v>
                </c:pt>
                <c:pt idx="37">
                  <c:v>280.29861111111109</c:v>
                </c:pt>
                <c:pt idx="38">
                  <c:v>280.29861111111109</c:v>
                </c:pt>
                <c:pt idx="39">
                  <c:v>280.29861111111109</c:v>
                </c:pt>
                <c:pt idx="40">
                  <c:v>280.29861111111109</c:v>
                </c:pt>
                <c:pt idx="41">
                  <c:v>280.29861111111109</c:v>
                </c:pt>
                <c:pt idx="42">
                  <c:v>280.29861111111109</c:v>
                </c:pt>
                <c:pt idx="43">
                  <c:v>280.29861111111109</c:v>
                </c:pt>
                <c:pt idx="44">
                  <c:v>280.29861111111109</c:v>
                </c:pt>
                <c:pt idx="45">
                  <c:v>280.29861111111109</c:v>
                </c:pt>
                <c:pt idx="46">
                  <c:v>280.29861111111109</c:v>
                </c:pt>
                <c:pt idx="47">
                  <c:v>280.29861111111109</c:v>
                </c:pt>
                <c:pt idx="48">
                  <c:v>280.29861111111109</c:v>
                </c:pt>
                <c:pt idx="49">
                  <c:v>280.29861111111109</c:v>
                </c:pt>
                <c:pt idx="50">
                  <c:v>280.29861111111109</c:v>
                </c:pt>
                <c:pt idx="51">
                  <c:v>280.29861111111109</c:v>
                </c:pt>
                <c:pt idx="52">
                  <c:v>280.29861111111109</c:v>
                </c:pt>
                <c:pt idx="53">
                  <c:v>280.29861111111109</c:v>
                </c:pt>
                <c:pt idx="54">
                  <c:v>280.29861111111109</c:v>
                </c:pt>
                <c:pt idx="55">
                  <c:v>280.29861111111109</c:v>
                </c:pt>
                <c:pt idx="56">
                  <c:v>280.29861111111109</c:v>
                </c:pt>
                <c:pt idx="57">
                  <c:v>280.29861111111109</c:v>
                </c:pt>
                <c:pt idx="58">
                  <c:v>280.29861111111109</c:v>
                </c:pt>
                <c:pt idx="59">
                  <c:v>280.29861111111109</c:v>
                </c:pt>
                <c:pt idx="60">
                  <c:v>280.29861111111109</c:v>
                </c:pt>
                <c:pt idx="61">
                  <c:v>280.29861111111109</c:v>
                </c:pt>
                <c:pt idx="62">
                  <c:v>280.29861111111109</c:v>
                </c:pt>
                <c:pt idx="63">
                  <c:v>280.29861111111109</c:v>
                </c:pt>
                <c:pt idx="64">
                  <c:v>280.29861111111109</c:v>
                </c:pt>
                <c:pt idx="65">
                  <c:v>280.29861111111109</c:v>
                </c:pt>
                <c:pt idx="66">
                  <c:v>280.29861111111109</c:v>
                </c:pt>
                <c:pt idx="67">
                  <c:v>280.29861111111109</c:v>
                </c:pt>
                <c:pt idx="68">
                  <c:v>280.29861111111109</c:v>
                </c:pt>
                <c:pt idx="69">
                  <c:v>280.29861111111109</c:v>
                </c:pt>
                <c:pt idx="70">
                  <c:v>280.29861111111109</c:v>
                </c:pt>
                <c:pt idx="71">
                  <c:v>280.29861111111109</c:v>
                </c:pt>
                <c:pt idx="72">
                  <c:v>280.29861111111109</c:v>
                </c:pt>
                <c:pt idx="73">
                  <c:v>280.29861111111109</c:v>
                </c:pt>
                <c:pt idx="74">
                  <c:v>280.29861111111109</c:v>
                </c:pt>
                <c:pt idx="75">
                  <c:v>280.29861111111109</c:v>
                </c:pt>
                <c:pt idx="76">
                  <c:v>280.29861111111109</c:v>
                </c:pt>
                <c:pt idx="77">
                  <c:v>280.29861111111109</c:v>
                </c:pt>
                <c:pt idx="78">
                  <c:v>280.29861111111109</c:v>
                </c:pt>
                <c:pt idx="79">
                  <c:v>280.29861111111109</c:v>
                </c:pt>
                <c:pt idx="80">
                  <c:v>280.29861111111109</c:v>
                </c:pt>
                <c:pt idx="81">
                  <c:v>280.29861111111109</c:v>
                </c:pt>
                <c:pt idx="82">
                  <c:v>280.29861111111109</c:v>
                </c:pt>
                <c:pt idx="83">
                  <c:v>280.29861111111109</c:v>
                </c:pt>
                <c:pt idx="84">
                  <c:v>280.29861111111109</c:v>
                </c:pt>
                <c:pt idx="85">
                  <c:v>280.29861111111109</c:v>
                </c:pt>
                <c:pt idx="86">
                  <c:v>280.29861111111109</c:v>
                </c:pt>
                <c:pt idx="87">
                  <c:v>280.29861111111109</c:v>
                </c:pt>
                <c:pt idx="88">
                  <c:v>280.29861111111109</c:v>
                </c:pt>
                <c:pt idx="89">
                  <c:v>280.29861111111109</c:v>
                </c:pt>
                <c:pt idx="90">
                  <c:v>280.29861111111109</c:v>
                </c:pt>
                <c:pt idx="91">
                  <c:v>280.29861111111109</c:v>
                </c:pt>
                <c:pt idx="92">
                  <c:v>280.29861111111109</c:v>
                </c:pt>
                <c:pt idx="93">
                  <c:v>280.29861111111109</c:v>
                </c:pt>
                <c:pt idx="94">
                  <c:v>280.29861111111109</c:v>
                </c:pt>
                <c:pt idx="95">
                  <c:v>280.29861111111109</c:v>
                </c:pt>
                <c:pt idx="96">
                  <c:v>280.29861111111109</c:v>
                </c:pt>
                <c:pt idx="97">
                  <c:v>280.29861111111109</c:v>
                </c:pt>
                <c:pt idx="98">
                  <c:v>280.29861111111109</c:v>
                </c:pt>
                <c:pt idx="99">
                  <c:v>280.29861111111109</c:v>
                </c:pt>
                <c:pt idx="100">
                  <c:v>280.29861111111109</c:v>
                </c:pt>
                <c:pt idx="101">
                  <c:v>280.29861111111109</c:v>
                </c:pt>
                <c:pt idx="102">
                  <c:v>280.29861111111109</c:v>
                </c:pt>
                <c:pt idx="103">
                  <c:v>280.29861111111109</c:v>
                </c:pt>
                <c:pt idx="104">
                  <c:v>280.29861111111109</c:v>
                </c:pt>
                <c:pt idx="105">
                  <c:v>280.29861111111109</c:v>
                </c:pt>
                <c:pt idx="106">
                  <c:v>280.29861111111109</c:v>
                </c:pt>
                <c:pt idx="107">
                  <c:v>280.29861111111109</c:v>
                </c:pt>
                <c:pt idx="108">
                  <c:v>280.29861111111109</c:v>
                </c:pt>
                <c:pt idx="109">
                  <c:v>280.29861111111109</c:v>
                </c:pt>
                <c:pt idx="110">
                  <c:v>280.29861111111109</c:v>
                </c:pt>
                <c:pt idx="111">
                  <c:v>280.29861111111109</c:v>
                </c:pt>
                <c:pt idx="112">
                  <c:v>280.29861111111109</c:v>
                </c:pt>
                <c:pt idx="113">
                  <c:v>280.29861111111109</c:v>
                </c:pt>
                <c:pt idx="114">
                  <c:v>280.29861111111109</c:v>
                </c:pt>
                <c:pt idx="115">
                  <c:v>280.29861111111109</c:v>
                </c:pt>
                <c:pt idx="116">
                  <c:v>280.29861111111109</c:v>
                </c:pt>
                <c:pt idx="117">
                  <c:v>280.29861111111109</c:v>
                </c:pt>
                <c:pt idx="118">
                  <c:v>280.29861111111109</c:v>
                </c:pt>
                <c:pt idx="119">
                  <c:v>280.29861111111109</c:v>
                </c:pt>
                <c:pt idx="120">
                  <c:v>280.29861111111109</c:v>
                </c:pt>
                <c:pt idx="121">
                  <c:v>280.29861111111109</c:v>
                </c:pt>
                <c:pt idx="122">
                  <c:v>280.29861111111109</c:v>
                </c:pt>
                <c:pt idx="123">
                  <c:v>280.29861111111109</c:v>
                </c:pt>
                <c:pt idx="124">
                  <c:v>280.29861111111109</c:v>
                </c:pt>
                <c:pt idx="125">
                  <c:v>280.29861111111109</c:v>
                </c:pt>
                <c:pt idx="126">
                  <c:v>280.29861111111109</c:v>
                </c:pt>
                <c:pt idx="127">
                  <c:v>280.29861111111109</c:v>
                </c:pt>
                <c:pt idx="128">
                  <c:v>280.29861111111109</c:v>
                </c:pt>
                <c:pt idx="129">
                  <c:v>280.29861111111109</c:v>
                </c:pt>
                <c:pt idx="130">
                  <c:v>280.29861111111109</c:v>
                </c:pt>
                <c:pt idx="131">
                  <c:v>280.29861111111109</c:v>
                </c:pt>
                <c:pt idx="132">
                  <c:v>280.29861111111109</c:v>
                </c:pt>
                <c:pt idx="133">
                  <c:v>280.29861111111109</c:v>
                </c:pt>
                <c:pt idx="134">
                  <c:v>280.29861111111109</c:v>
                </c:pt>
                <c:pt idx="135">
                  <c:v>280.29861111111109</c:v>
                </c:pt>
                <c:pt idx="136">
                  <c:v>280.29861111111109</c:v>
                </c:pt>
                <c:pt idx="137">
                  <c:v>280.29861111111109</c:v>
                </c:pt>
                <c:pt idx="138">
                  <c:v>280.29861111111109</c:v>
                </c:pt>
                <c:pt idx="139">
                  <c:v>280.29861111111109</c:v>
                </c:pt>
                <c:pt idx="140">
                  <c:v>280.29861111111109</c:v>
                </c:pt>
                <c:pt idx="141">
                  <c:v>280.29861111111109</c:v>
                </c:pt>
                <c:pt idx="142">
                  <c:v>280.29861111111109</c:v>
                </c:pt>
                <c:pt idx="143">
                  <c:v>280.29861111111109</c:v>
                </c:pt>
              </c:numCache>
            </c:numRef>
          </c:val>
        </c:ser>
        <c:ser>
          <c:idx val="4"/>
          <c:order val="2"/>
          <c:tx>
            <c:v>Moyenne mobiles 3 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'Moyenne et moyennes mobiles'!$B$5:$B$148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'Moyenne et moyennes mobiles'!$G$6:$G$148</c:f>
              <c:numCache>
                <c:formatCode>0.00</c:formatCode>
                <c:ptCount val="143"/>
                <c:pt idx="2">
                  <c:v>120.66666666666667</c:v>
                </c:pt>
                <c:pt idx="3">
                  <c:v>126.33333333333333</c:v>
                </c:pt>
                <c:pt idx="4">
                  <c:v>127.33333333333333</c:v>
                </c:pt>
                <c:pt idx="5">
                  <c:v>128.33333333333334</c:v>
                </c:pt>
                <c:pt idx="6">
                  <c:v>134.66666666666666</c:v>
                </c:pt>
                <c:pt idx="7">
                  <c:v>143.66666666666666</c:v>
                </c:pt>
                <c:pt idx="8">
                  <c:v>144</c:v>
                </c:pt>
                <c:pt idx="9">
                  <c:v>134.33333333333334</c:v>
                </c:pt>
                <c:pt idx="10">
                  <c:v>119.66666666666667</c:v>
                </c:pt>
                <c:pt idx="11">
                  <c:v>113.66666666666667</c:v>
                </c:pt>
                <c:pt idx="12">
                  <c:v>112.33333333333333</c:v>
                </c:pt>
                <c:pt idx="13">
                  <c:v>119.66666666666667</c:v>
                </c:pt>
                <c:pt idx="14">
                  <c:v>127.33333333333333</c:v>
                </c:pt>
                <c:pt idx="15">
                  <c:v>134</c:v>
                </c:pt>
                <c:pt idx="16">
                  <c:v>133.66666666666666</c:v>
                </c:pt>
                <c:pt idx="17">
                  <c:v>136.33333333333334</c:v>
                </c:pt>
                <c:pt idx="18">
                  <c:v>148</c:v>
                </c:pt>
                <c:pt idx="19">
                  <c:v>163</c:v>
                </c:pt>
                <c:pt idx="20">
                  <c:v>166</c:v>
                </c:pt>
                <c:pt idx="21">
                  <c:v>153.66666666666666</c:v>
                </c:pt>
                <c:pt idx="22">
                  <c:v>135</c:v>
                </c:pt>
                <c:pt idx="23">
                  <c:v>129</c:v>
                </c:pt>
                <c:pt idx="24">
                  <c:v>133</c:v>
                </c:pt>
                <c:pt idx="25">
                  <c:v>145</c:v>
                </c:pt>
                <c:pt idx="26">
                  <c:v>157.66666666666666</c:v>
                </c:pt>
                <c:pt idx="27">
                  <c:v>163.66666666666666</c:v>
                </c:pt>
                <c:pt idx="28">
                  <c:v>171</c:v>
                </c:pt>
                <c:pt idx="29">
                  <c:v>171</c:v>
                </c:pt>
                <c:pt idx="30">
                  <c:v>183</c:v>
                </c:pt>
                <c:pt idx="31">
                  <c:v>192</c:v>
                </c:pt>
                <c:pt idx="32">
                  <c:v>194</c:v>
                </c:pt>
                <c:pt idx="33">
                  <c:v>181.66666666666666</c:v>
                </c:pt>
                <c:pt idx="34">
                  <c:v>164</c:v>
                </c:pt>
                <c:pt idx="35">
                  <c:v>158</c:v>
                </c:pt>
                <c:pt idx="36">
                  <c:v>161</c:v>
                </c:pt>
                <c:pt idx="37">
                  <c:v>172.33333333333334</c:v>
                </c:pt>
                <c:pt idx="38">
                  <c:v>181.33333333333334</c:v>
                </c:pt>
                <c:pt idx="39">
                  <c:v>184.66666666666666</c:v>
                </c:pt>
                <c:pt idx="40">
                  <c:v>185.66666666666666</c:v>
                </c:pt>
                <c:pt idx="41">
                  <c:v>194</c:v>
                </c:pt>
                <c:pt idx="42">
                  <c:v>210.33333333333334</c:v>
                </c:pt>
                <c:pt idx="43">
                  <c:v>230</c:v>
                </c:pt>
                <c:pt idx="44">
                  <c:v>227</c:v>
                </c:pt>
                <c:pt idx="45">
                  <c:v>214</c:v>
                </c:pt>
                <c:pt idx="46">
                  <c:v>190.66666666666666</c:v>
                </c:pt>
                <c:pt idx="47">
                  <c:v>185.66666666666666</c:v>
                </c:pt>
                <c:pt idx="48">
                  <c:v>187.33333333333334</c:v>
                </c:pt>
                <c:pt idx="49">
                  <c:v>195.33333333333334</c:v>
                </c:pt>
                <c:pt idx="50">
                  <c:v>209.33333333333334</c:v>
                </c:pt>
                <c:pt idx="51">
                  <c:v>222.33333333333334</c:v>
                </c:pt>
                <c:pt idx="52">
                  <c:v>233.33333333333334</c:v>
                </c:pt>
                <c:pt idx="53">
                  <c:v>235.66666666666666</c:v>
                </c:pt>
                <c:pt idx="54">
                  <c:v>245.33333333333334</c:v>
                </c:pt>
                <c:pt idx="55">
                  <c:v>259.66666666666669</c:v>
                </c:pt>
                <c:pt idx="56">
                  <c:v>257.66666666666669</c:v>
                </c:pt>
                <c:pt idx="57">
                  <c:v>240</c:v>
                </c:pt>
                <c:pt idx="58">
                  <c:v>209.33333333333334</c:v>
                </c:pt>
                <c:pt idx="59">
                  <c:v>197.33333333333334</c:v>
                </c:pt>
                <c:pt idx="60">
                  <c:v>195</c:v>
                </c:pt>
                <c:pt idx="61">
                  <c:v>197.66666666666666</c:v>
                </c:pt>
                <c:pt idx="62">
                  <c:v>209</c:v>
                </c:pt>
                <c:pt idx="63">
                  <c:v>216.66666666666666</c:v>
                </c:pt>
                <c:pt idx="64">
                  <c:v>232</c:v>
                </c:pt>
                <c:pt idx="65">
                  <c:v>241.66666666666666</c:v>
                </c:pt>
                <c:pt idx="66">
                  <c:v>266.66666666666669</c:v>
                </c:pt>
                <c:pt idx="67">
                  <c:v>286.33333333333331</c:v>
                </c:pt>
                <c:pt idx="68">
                  <c:v>284.66666666666669</c:v>
                </c:pt>
                <c:pt idx="69">
                  <c:v>260.33333333333331</c:v>
                </c:pt>
                <c:pt idx="70">
                  <c:v>230.33333333333334</c:v>
                </c:pt>
                <c:pt idx="71">
                  <c:v>220.33333333333334</c:v>
                </c:pt>
                <c:pt idx="72">
                  <c:v>224.66666666666666</c:v>
                </c:pt>
                <c:pt idx="73">
                  <c:v>234.66666666666666</c:v>
                </c:pt>
                <c:pt idx="74">
                  <c:v>247.33333333333334</c:v>
                </c:pt>
                <c:pt idx="75">
                  <c:v>256.33333333333331</c:v>
                </c:pt>
                <c:pt idx="76">
                  <c:v>268.66666666666669</c:v>
                </c:pt>
                <c:pt idx="77">
                  <c:v>284.66666666666669</c:v>
                </c:pt>
                <c:pt idx="78">
                  <c:v>316.33333333333331</c:v>
                </c:pt>
                <c:pt idx="79">
                  <c:v>342</c:v>
                </c:pt>
                <c:pt idx="80">
                  <c:v>341</c:v>
                </c:pt>
                <c:pt idx="81">
                  <c:v>311</c:v>
                </c:pt>
                <c:pt idx="82">
                  <c:v>274.33333333333331</c:v>
                </c:pt>
                <c:pt idx="83">
                  <c:v>263</c:v>
                </c:pt>
                <c:pt idx="84">
                  <c:v>266.33333333333331</c:v>
                </c:pt>
                <c:pt idx="85">
                  <c:v>279.66666666666669</c:v>
                </c:pt>
                <c:pt idx="86">
                  <c:v>292.66666666666669</c:v>
                </c:pt>
                <c:pt idx="87">
                  <c:v>302.33333333333331</c:v>
                </c:pt>
                <c:pt idx="88">
                  <c:v>316</c:v>
                </c:pt>
                <c:pt idx="89">
                  <c:v>335</c:v>
                </c:pt>
                <c:pt idx="90">
                  <c:v>368.33333333333331</c:v>
                </c:pt>
                <c:pt idx="91">
                  <c:v>397.33333333333331</c:v>
                </c:pt>
                <c:pt idx="92">
                  <c:v>391</c:v>
                </c:pt>
                <c:pt idx="93">
                  <c:v>355.33333333333331</c:v>
                </c:pt>
                <c:pt idx="94">
                  <c:v>310.66666666666669</c:v>
                </c:pt>
                <c:pt idx="95">
                  <c:v>294.33333333333331</c:v>
                </c:pt>
                <c:pt idx="96">
                  <c:v>297.33333333333331</c:v>
                </c:pt>
                <c:pt idx="97">
                  <c:v>307.33333333333331</c:v>
                </c:pt>
                <c:pt idx="98">
                  <c:v>324</c:v>
                </c:pt>
                <c:pt idx="99">
                  <c:v>335</c:v>
                </c:pt>
                <c:pt idx="100">
                  <c:v>353</c:v>
                </c:pt>
                <c:pt idx="101">
                  <c:v>375</c:v>
                </c:pt>
                <c:pt idx="102">
                  <c:v>414</c:v>
                </c:pt>
                <c:pt idx="103">
                  <c:v>451.33333333333331</c:v>
                </c:pt>
                <c:pt idx="104">
                  <c:v>445.33333333333331</c:v>
                </c:pt>
                <c:pt idx="105">
                  <c:v>406</c:v>
                </c:pt>
                <c:pt idx="106">
                  <c:v>352</c:v>
                </c:pt>
                <c:pt idx="107">
                  <c:v>329.33333333333331</c:v>
                </c:pt>
                <c:pt idx="108">
                  <c:v>327</c:v>
                </c:pt>
                <c:pt idx="109">
                  <c:v>331.33333333333331</c:v>
                </c:pt>
                <c:pt idx="110">
                  <c:v>340</c:v>
                </c:pt>
                <c:pt idx="111">
                  <c:v>342.66666666666669</c:v>
                </c:pt>
                <c:pt idx="112">
                  <c:v>357.66666666666669</c:v>
                </c:pt>
                <c:pt idx="113">
                  <c:v>382</c:v>
                </c:pt>
                <c:pt idx="114">
                  <c:v>429.66666666666669</c:v>
                </c:pt>
                <c:pt idx="115">
                  <c:v>477</c:v>
                </c:pt>
                <c:pt idx="116">
                  <c:v>466.66666666666669</c:v>
                </c:pt>
                <c:pt idx="117">
                  <c:v>422.66666666666669</c:v>
                </c:pt>
                <c:pt idx="118">
                  <c:v>357.66666666666669</c:v>
                </c:pt>
                <c:pt idx="119">
                  <c:v>335.33333333333331</c:v>
                </c:pt>
                <c:pt idx="120">
                  <c:v>335.66666666666669</c:v>
                </c:pt>
                <c:pt idx="121">
                  <c:v>346.33333333333331</c:v>
                </c:pt>
                <c:pt idx="122">
                  <c:v>369.33333333333331</c:v>
                </c:pt>
                <c:pt idx="123">
                  <c:v>381.33333333333331</c:v>
                </c:pt>
                <c:pt idx="124">
                  <c:v>407.33333333333331</c:v>
                </c:pt>
                <c:pt idx="125">
                  <c:v>429.33333333333331</c:v>
                </c:pt>
                <c:pt idx="126">
                  <c:v>480</c:v>
                </c:pt>
                <c:pt idx="127">
                  <c:v>526.33333333333337</c:v>
                </c:pt>
                <c:pt idx="128">
                  <c:v>523.33333333333337</c:v>
                </c:pt>
                <c:pt idx="129">
                  <c:v>476.33333333333331</c:v>
                </c:pt>
                <c:pt idx="130">
                  <c:v>410.66666666666669</c:v>
                </c:pt>
                <c:pt idx="131">
                  <c:v>391.33333333333331</c:v>
                </c:pt>
                <c:pt idx="132">
                  <c:v>394.66666666666669</c:v>
                </c:pt>
                <c:pt idx="133">
                  <c:v>404.33333333333331</c:v>
                </c:pt>
                <c:pt idx="134">
                  <c:v>409</c:v>
                </c:pt>
                <c:pt idx="135">
                  <c:v>423.66666666666669</c:v>
                </c:pt>
                <c:pt idx="136">
                  <c:v>450.66666666666669</c:v>
                </c:pt>
                <c:pt idx="137">
                  <c:v>489.33333333333331</c:v>
                </c:pt>
                <c:pt idx="138">
                  <c:v>543</c:v>
                </c:pt>
                <c:pt idx="139">
                  <c:v>587.66666666666663</c:v>
                </c:pt>
                <c:pt idx="140">
                  <c:v>578.66666666666663</c:v>
                </c:pt>
                <c:pt idx="141">
                  <c:v>525</c:v>
                </c:pt>
                <c:pt idx="142">
                  <c:v>453</c:v>
                </c:pt>
              </c:numCache>
            </c:numRef>
          </c:val>
        </c:ser>
        <c:ser>
          <c:idx val="1"/>
          <c:order val="3"/>
          <c:tx>
            <c:v>Moyennes mobiles 6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'Moyenne et moyennes mobiles'!$B$5:$B$148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'Moyenne et moyennes mobiles'!$J$6:$J$148</c:f>
              <c:numCache>
                <c:formatCode>0.00</c:formatCode>
                <c:ptCount val="143"/>
                <c:pt idx="5">
                  <c:v>124.5</c:v>
                </c:pt>
                <c:pt idx="6">
                  <c:v>130.5</c:v>
                </c:pt>
                <c:pt idx="7">
                  <c:v>135.5</c:v>
                </c:pt>
                <c:pt idx="8">
                  <c:v>136.16666666666666</c:v>
                </c:pt>
                <c:pt idx="9">
                  <c:v>134.5</c:v>
                </c:pt>
                <c:pt idx="10">
                  <c:v>131.66666666666666</c:v>
                </c:pt>
                <c:pt idx="11">
                  <c:v>128.83333333333334</c:v>
                </c:pt>
                <c:pt idx="12">
                  <c:v>123.33333333333333</c:v>
                </c:pt>
                <c:pt idx="13">
                  <c:v>119.66666666666667</c:v>
                </c:pt>
                <c:pt idx="14">
                  <c:v>120.5</c:v>
                </c:pt>
                <c:pt idx="15">
                  <c:v>123.16666666666667</c:v>
                </c:pt>
                <c:pt idx="16">
                  <c:v>126.66666666666667</c:v>
                </c:pt>
                <c:pt idx="17">
                  <c:v>131.83333333333334</c:v>
                </c:pt>
                <c:pt idx="18">
                  <c:v>141</c:v>
                </c:pt>
                <c:pt idx="19">
                  <c:v>148.33333333333334</c:v>
                </c:pt>
                <c:pt idx="20">
                  <c:v>151.16666666666666</c:v>
                </c:pt>
                <c:pt idx="21">
                  <c:v>150.83333333333334</c:v>
                </c:pt>
                <c:pt idx="22">
                  <c:v>149</c:v>
                </c:pt>
                <c:pt idx="23">
                  <c:v>147.5</c:v>
                </c:pt>
                <c:pt idx="24">
                  <c:v>143.33333333333334</c:v>
                </c:pt>
                <c:pt idx="25">
                  <c:v>140</c:v>
                </c:pt>
                <c:pt idx="26">
                  <c:v>143.33333333333334</c:v>
                </c:pt>
                <c:pt idx="27">
                  <c:v>148.33333333333334</c:v>
                </c:pt>
                <c:pt idx="28">
                  <c:v>158</c:v>
                </c:pt>
                <c:pt idx="29">
                  <c:v>164.33333333333334</c:v>
                </c:pt>
                <c:pt idx="30">
                  <c:v>173.33333333333334</c:v>
                </c:pt>
                <c:pt idx="31">
                  <c:v>181.5</c:v>
                </c:pt>
                <c:pt idx="32">
                  <c:v>182.5</c:v>
                </c:pt>
                <c:pt idx="33">
                  <c:v>182.33333333333334</c:v>
                </c:pt>
                <c:pt idx="34">
                  <c:v>178</c:v>
                </c:pt>
                <c:pt idx="35">
                  <c:v>176</c:v>
                </c:pt>
                <c:pt idx="36">
                  <c:v>171.33333333333334</c:v>
                </c:pt>
                <c:pt idx="37">
                  <c:v>168.16666666666666</c:v>
                </c:pt>
                <c:pt idx="38">
                  <c:v>169.66666666666666</c:v>
                </c:pt>
                <c:pt idx="39">
                  <c:v>172.83333333333334</c:v>
                </c:pt>
                <c:pt idx="40">
                  <c:v>179</c:v>
                </c:pt>
                <c:pt idx="41">
                  <c:v>187.66666666666666</c:v>
                </c:pt>
                <c:pt idx="42">
                  <c:v>197.5</c:v>
                </c:pt>
                <c:pt idx="43">
                  <c:v>207.83333333333334</c:v>
                </c:pt>
                <c:pt idx="44">
                  <c:v>210.5</c:v>
                </c:pt>
                <c:pt idx="45">
                  <c:v>212.16666666666666</c:v>
                </c:pt>
                <c:pt idx="46">
                  <c:v>210.33333333333334</c:v>
                </c:pt>
                <c:pt idx="47">
                  <c:v>206.33333333333334</c:v>
                </c:pt>
                <c:pt idx="48">
                  <c:v>200.66666666666666</c:v>
                </c:pt>
                <c:pt idx="49">
                  <c:v>193</c:v>
                </c:pt>
                <c:pt idx="50">
                  <c:v>197.5</c:v>
                </c:pt>
                <c:pt idx="51">
                  <c:v>204.83333333333334</c:v>
                </c:pt>
                <c:pt idx="52">
                  <c:v>214.33333333333334</c:v>
                </c:pt>
                <c:pt idx="53">
                  <c:v>222.5</c:v>
                </c:pt>
                <c:pt idx="54">
                  <c:v>233.83333333333334</c:v>
                </c:pt>
                <c:pt idx="55">
                  <c:v>246.5</c:v>
                </c:pt>
                <c:pt idx="56">
                  <c:v>246.66666666666666</c:v>
                </c:pt>
                <c:pt idx="57">
                  <c:v>242.66666666666666</c:v>
                </c:pt>
                <c:pt idx="58">
                  <c:v>234.5</c:v>
                </c:pt>
                <c:pt idx="59">
                  <c:v>227.5</c:v>
                </c:pt>
                <c:pt idx="60">
                  <c:v>217.5</c:v>
                </c:pt>
                <c:pt idx="61">
                  <c:v>203.5</c:v>
                </c:pt>
                <c:pt idx="62">
                  <c:v>203.16666666666666</c:v>
                </c:pt>
                <c:pt idx="63">
                  <c:v>205.83333333333334</c:v>
                </c:pt>
                <c:pt idx="64">
                  <c:v>214.83333333333334</c:v>
                </c:pt>
                <c:pt idx="65">
                  <c:v>225.33333333333334</c:v>
                </c:pt>
                <c:pt idx="66">
                  <c:v>241.66666666666666</c:v>
                </c:pt>
                <c:pt idx="67">
                  <c:v>259.16666666666669</c:v>
                </c:pt>
                <c:pt idx="68">
                  <c:v>263.16666666666669</c:v>
                </c:pt>
                <c:pt idx="69">
                  <c:v>263.5</c:v>
                </c:pt>
                <c:pt idx="70">
                  <c:v>258.33333333333331</c:v>
                </c:pt>
                <c:pt idx="71">
                  <c:v>252.5</c:v>
                </c:pt>
                <c:pt idx="72">
                  <c:v>242.5</c:v>
                </c:pt>
                <c:pt idx="73">
                  <c:v>232.5</c:v>
                </c:pt>
                <c:pt idx="74">
                  <c:v>233.83333333333334</c:v>
                </c:pt>
                <c:pt idx="75">
                  <c:v>240.5</c:v>
                </c:pt>
                <c:pt idx="76">
                  <c:v>251.66666666666666</c:v>
                </c:pt>
                <c:pt idx="77">
                  <c:v>266</c:v>
                </c:pt>
                <c:pt idx="78">
                  <c:v>286.33333333333331</c:v>
                </c:pt>
                <c:pt idx="79">
                  <c:v>305.33333333333331</c:v>
                </c:pt>
                <c:pt idx="80">
                  <c:v>312.83333333333331</c:v>
                </c:pt>
                <c:pt idx="81">
                  <c:v>313.66666666666669</c:v>
                </c:pt>
                <c:pt idx="82">
                  <c:v>308.16666666666669</c:v>
                </c:pt>
                <c:pt idx="83">
                  <c:v>302</c:v>
                </c:pt>
                <c:pt idx="84">
                  <c:v>288.66666666666669</c:v>
                </c:pt>
                <c:pt idx="85">
                  <c:v>277</c:v>
                </c:pt>
                <c:pt idx="86">
                  <c:v>277.83333333333331</c:v>
                </c:pt>
                <c:pt idx="87">
                  <c:v>284.33333333333331</c:v>
                </c:pt>
                <c:pt idx="88">
                  <c:v>297.83333333333331</c:v>
                </c:pt>
                <c:pt idx="89">
                  <c:v>313.83333333333331</c:v>
                </c:pt>
                <c:pt idx="90">
                  <c:v>335.33333333333331</c:v>
                </c:pt>
                <c:pt idx="91">
                  <c:v>356.66666666666669</c:v>
                </c:pt>
                <c:pt idx="92">
                  <c:v>363</c:v>
                </c:pt>
                <c:pt idx="93">
                  <c:v>361.83333333333331</c:v>
                </c:pt>
                <c:pt idx="94">
                  <c:v>354</c:v>
                </c:pt>
                <c:pt idx="95">
                  <c:v>342.66666666666669</c:v>
                </c:pt>
                <c:pt idx="96">
                  <c:v>326.33333333333331</c:v>
                </c:pt>
                <c:pt idx="97">
                  <c:v>309</c:v>
                </c:pt>
                <c:pt idx="98">
                  <c:v>309.16666666666669</c:v>
                </c:pt>
                <c:pt idx="99">
                  <c:v>316.16666666666669</c:v>
                </c:pt>
                <c:pt idx="100">
                  <c:v>330.16666666666669</c:v>
                </c:pt>
                <c:pt idx="101">
                  <c:v>349.5</c:v>
                </c:pt>
                <c:pt idx="102">
                  <c:v>374.5</c:v>
                </c:pt>
                <c:pt idx="103">
                  <c:v>402.16666666666669</c:v>
                </c:pt>
                <c:pt idx="104">
                  <c:v>410.16666666666669</c:v>
                </c:pt>
                <c:pt idx="105">
                  <c:v>410</c:v>
                </c:pt>
                <c:pt idx="106">
                  <c:v>401.66666666666669</c:v>
                </c:pt>
                <c:pt idx="107">
                  <c:v>387.33333333333331</c:v>
                </c:pt>
                <c:pt idx="108">
                  <c:v>366.5</c:v>
                </c:pt>
                <c:pt idx="109">
                  <c:v>341.66666666666669</c:v>
                </c:pt>
                <c:pt idx="110">
                  <c:v>334.66666666666669</c:v>
                </c:pt>
                <c:pt idx="111">
                  <c:v>334.83333333333331</c:v>
                </c:pt>
                <c:pt idx="112">
                  <c:v>344.5</c:v>
                </c:pt>
                <c:pt idx="113">
                  <c:v>361</c:v>
                </c:pt>
                <c:pt idx="114">
                  <c:v>386.16666666666669</c:v>
                </c:pt>
                <c:pt idx="115">
                  <c:v>417.33333333333331</c:v>
                </c:pt>
                <c:pt idx="116">
                  <c:v>424.33333333333331</c:v>
                </c:pt>
                <c:pt idx="117">
                  <c:v>426.16666666666669</c:v>
                </c:pt>
                <c:pt idx="118">
                  <c:v>417.33333333333331</c:v>
                </c:pt>
                <c:pt idx="119">
                  <c:v>401</c:v>
                </c:pt>
                <c:pt idx="120">
                  <c:v>379.16666666666669</c:v>
                </c:pt>
                <c:pt idx="121">
                  <c:v>352</c:v>
                </c:pt>
                <c:pt idx="122">
                  <c:v>352.33333333333331</c:v>
                </c:pt>
                <c:pt idx="123">
                  <c:v>358.5</c:v>
                </c:pt>
                <c:pt idx="124">
                  <c:v>376.83333333333331</c:v>
                </c:pt>
                <c:pt idx="125">
                  <c:v>399.33333333333331</c:v>
                </c:pt>
                <c:pt idx="126">
                  <c:v>430.66666666666669</c:v>
                </c:pt>
                <c:pt idx="127">
                  <c:v>466.83333333333331</c:v>
                </c:pt>
                <c:pt idx="128">
                  <c:v>476.33333333333331</c:v>
                </c:pt>
                <c:pt idx="129">
                  <c:v>478.16666666666669</c:v>
                </c:pt>
                <c:pt idx="130">
                  <c:v>468.5</c:v>
                </c:pt>
                <c:pt idx="131">
                  <c:v>457.33333333333331</c:v>
                </c:pt>
                <c:pt idx="132">
                  <c:v>435.5</c:v>
                </c:pt>
                <c:pt idx="133">
                  <c:v>407.5</c:v>
                </c:pt>
                <c:pt idx="134">
                  <c:v>400.16666666666669</c:v>
                </c:pt>
                <c:pt idx="135">
                  <c:v>409.16666666666669</c:v>
                </c:pt>
                <c:pt idx="136">
                  <c:v>427.5</c:v>
                </c:pt>
                <c:pt idx="137">
                  <c:v>449.16666666666669</c:v>
                </c:pt>
                <c:pt idx="138">
                  <c:v>483.33333333333331</c:v>
                </c:pt>
                <c:pt idx="139">
                  <c:v>519.16666666666663</c:v>
                </c:pt>
                <c:pt idx="140">
                  <c:v>534</c:v>
                </c:pt>
                <c:pt idx="141">
                  <c:v>534</c:v>
                </c:pt>
                <c:pt idx="142">
                  <c:v>520.33333333333337</c:v>
                </c:pt>
              </c:numCache>
            </c:numRef>
          </c:val>
        </c:ser>
        <c:ser>
          <c:idx val="2"/>
          <c:order val="4"/>
          <c:tx>
            <c:v>Moyennes mobiles 12  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'Moyenne et moyennes mobiles'!$B$5:$B$148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'Moyenne et moyennes mobiles'!$M$6:$M$148</c:f>
              <c:numCache>
                <c:formatCode>0.00</c:formatCode>
                <c:ptCount val="143"/>
                <c:pt idx="11">
                  <c:v>126.66666666666667</c:v>
                </c:pt>
                <c:pt idx="12">
                  <c:v>126.91666666666667</c:v>
                </c:pt>
                <c:pt idx="13">
                  <c:v>127.58333333333333</c:v>
                </c:pt>
                <c:pt idx="14">
                  <c:v>128.33333333333334</c:v>
                </c:pt>
                <c:pt idx="15">
                  <c:v>128.83333333333334</c:v>
                </c:pt>
                <c:pt idx="16">
                  <c:v>129.16666666666666</c:v>
                </c:pt>
                <c:pt idx="17">
                  <c:v>130.33333333333334</c:v>
                </c:pt>
                <c:pt idx="18">
                  <c:v>132.16666666666666</c:v>
                </c:pt>
                <c:pt idx="19">
                  <c:v>134</c:v>
                </c:pt>
                <c:pt idx="20">
                  <c:v>135.83333333333334</c:v>
                </c:pt>
                <c:pt idx="21">
                  <c:v>137</c:v>
                </c:pt>
                <c:pt idx="22">
                  <c:v>137.83333333333334</c:v>
                </c:pt>
                <c:pt idx="23">
                  <c:v>139.66666666666666</c:v>
                </c:pt>
                <c:pt idx="24">
                  <c:v>142.16666666666666</c:v>
                </c:pt>
                <c:pt idx="25">
                  <c:v>144.16666666666666</c:v>
                </c:pt>
                <c:pt idx="26">
                  <c:v>147.25</c:v>
                </c:pt>
                <c:pt idx="27">
                  <c:v>149.58333333333334</c:v>
                </c:pt>
                <c:pt idx="28">
                  <c:v>153.5</c:v>
                </c:pt>
                <c:pt idx="29">
                  <c:v>155.91666666666666</c:v>
                </c:pt>
                <c:pt idx="30">
                  <c:v>158.33333333333334</c:v>
                </c:pt>
                <c:pt idx="31">
                  <c:v>160.75</c:v>
                </c:pt>
                <c:pt idx="32">
                  <c:v>162.91666666666666</c:v>
                </c:pt>
                <c:pt idx="33">
                  <c:v>165.33333333333334</c:v>
                </c:pt>
                <c:pt idx="34">
                  <c:v>168</c:v>
                </c:pt>
                <c:pt idx="35">
                  <c:v>170.16666666666666</c:v>
                </c:pt>
                <c:pt idx="36">
                  <c:v>172.33333333333334</c:v>
                </c:pt>
                <c:pt idx="37">
                  <c:v>174.83333333333334</c:v>
                </c:pt>
                <c:pt idx="38">
                  <c:v>176.08333333333334</c:v>
                </c:pt>
                <c:pt idx="39">
                  <c:v>177.58333333333334</c:v>
                </c:pt>
                <c:pt idx="40">
                  <c:v>178.5</c:v>
                </c:pt>
                <c:pt idx="41">
                  <c:v>181.83333333333334</c:v>
                </c:pt>
                <c:pt idx="42">
                  <c:v>184.41666666666666</c:v>
                </c:pt>
                <c:pt idx="43">
                  <c:v>188</c:v>
                </c:pt>
                <c:pt idx="44">
                  <c:v>190.08333333333334</c:v>
                </c:pt>
                <c:pt idx="45">
                  <c:v>192.5</c:v>
                </c:pt>
                <c:pt idx="46">
                  <c:v>194.66666666666666</c:v>
                </c:pt>
                <c:pt idx="47">
                  <c:v>197</c:v>
                </c:pt>
                <c:pt idx="48">
                  <c:v>199.08333333333334</c:v>
                </c:pt>
                <c:pt idx="49">
                  <c:v>200.41666666666666</c:v>
                </c:pt>
                <c:pt idx="50">
                  <c:v>204</c:v>
                </c:pt>
                <c:pt idx="51">
                  <c:v>208.5</c:v>
                </c:pt>
                <c:pt idx="52">
                  <c:v>212.33333333333334</c:v>
                </c:pt>
                <c:pt idx="53">
                  <c:v>214.41666666666666</c:v>
                </c:pt>
                <c:pt idx="54">
                  <c:v>217.25</c:v>
                </c:pt>
                <c:pt idx="55">
                  <c:v>219.75</c:v>
                </c:pt>
                <c:pt idx="56">
                  <c:v>222.08333333333334</c:v>
                </c:pt>
                <c:pt idx="57">
                  <c:v>223.75</c:v>
                </c:pt>
                <c:pt idx="58">
                  <c:v>224.41666666666666</c:v>
                </c:pt>
                <c:pt idx="59">
                  <c:v>225</c:v>
                </c:pt>
                <c:pt idx="60">
                  <c:v>225.66666666666666</c:v>
                </c:pt>
                <c:pt idx="61">
                  <c:v>225</c:v>
                </c:pt>
                <c:pt idx="62">
                  <c:v>224.91666666666666</c:v>
                </c:pt>
                <c:pt idx="63">
                  <c:v>224.25</c:v>
                </c:pt>
                <c:pt idx="64">
                  <c:v>224.66666666666666</c:v>
                </c:pt>
                <c:pt idx="65">
                  <c:v>226.41666666666666</c:v>
                </c:pt>
                <c:pt idx="66">
                  <c:v>229.58333333333334</c:v>
                </c:pt>
                <c:pt idx="67">
                  <c:v>231.33333333333334</c:v>
                </c:pt>
                <c:pt idx="68">
                  <c:v>233.16666666666666</c:v>
                </c:pt>
                <c:pt idx="69">
                  <c:v>234.66666666666666</c:v>
                </c:pt>
                <c:pt idx="70">
                  <c:v>236.58333333333334</c:v>
                </c:pt>
                <c:pt idx="71">
                  <c:v>238.91666666666666</c:v>
                </c:pt>
                <c:pt idx="72">
                  <c:v>242.08333333333334</c:v>
                </c:pt>
                <c:pt idx="73">
                  <c:v>245.83333333333334</c:v>
                </c:pt>
                <c:pt idx="74">
                  <c:v>248.5</c:v>
                </c:pt>
                <c:pt idx="75">
                  <c:v>252</c:v>
                </c:pt>
                <c:pt idx="76">
                  <c:v>255</c:v>
                </c:pt>
                <c:pt idx="77">
                  <c:v>259.25</c:v>
                </c:pt>
                <c:pt idx="78">
                  <c:v>264.41666666666669</c:v>
                </c:pt>
                <c:pt idx="79">
                  <c:v>268.91666666666669</c:v>
                </c:pt>
                <c:pt idx="80">
                  <c:v>273.33333333333331</c:v>
                </c:pt>
                <c:pt idx="81">
                  <c:v>277.08333333333331</c:v>
                </c:pt>
                <c:pt idx="82">
                  <c:v>279.91666666666669</c:v>
                </c:pt>
                <c:pt idx="83">
                  <c:v>284</c:v>
                </c:pt>
                <c:pt idx="84">
                  <c:v>287.5</c:v>
                </c:pt>
                <c:pt idx="85">
                  <c:v>291.16666666666669</c:v>
                </c:pt>
                <c:pt idx="86">
                  <c:v>295.33333333333331</c:v>
                </c:pt>
                <c:pt idx="87">
                  <c:v>299</c:v>
                </c:pt>
                <c:pt idx="88">
                  <c:v>303</c:v>
                </c:pt>
                <c:pt idx="89">
                  <c:v>307.91666666666669</c:v>
                </c:pt>
                <c:pt idx="90">
                  <c:v>312</c:v>
                </c:pt>
                <c:pt idx="91">
                  <c:v>316.83333333333331</c:v>
                </c:pt>
                <c:pt idx="92">
                  <c:v>320.41666666666669</c:v>
                </c:pt>
                <c:pt idx="93">
                  <c:v>323.08333333333331</c:v>
                </c:pt>
                <c:pt idx="94">
                  <c:v>325.91666666666669</c:v>
                </c:pt>
                <c:pt idx="95">
                  <c:v>328.25</c:v>
                </c:pt>
                <c:pt idx="96">
                  <c:v>330.83333333333331</c:v>
                </c:pt>
                <c:pt idx="97">
                  <c:v>332.83333333333331</c:v>
                </c:pt>
                <c:pt idx="98">
                  <c:v>336.08333333333331</c:v>
                </c:pt>
                <c:pt idx="99">
                  <c:v>339</c:v>
                </c:pt>
                <c:pt idx="100">
                  <c:v>342.08333333333331</c:v>
                </c:pt>
                <c:pt idx="101">
                  <c:v>346.08333333333331</c:v>
                </c:pt>
                <c:pt idx="102">
                  <c:v>350.41666666666669</c:v>
                </c:pt>
                <c:pt idx="103">
                  <c:v>355.58333333333331</c:v>
                </c:pt>
                <c:pt idx="104">
                  <c:v>359.66666666666669</c:v>
                </c:pt>
                <c:pt idx="105">
                  <c:v>363.08333333333331</c:v>
                </c:pt>
                <c:pt idx="106">
                  <c:v>365.91666666666669</c:v>
                </c:pt>
                <c:pt idx="107">
                  <c:v>368.41666666666669</c:v>
                </c:pt>
                <c:pt idx="108">
                  <c:v>370.5</c:v>
                </c:pt>
                <c:pt idx="109">
                  <c:v>371.91666666666669</c:v>
                </c:pt>
                <c:pt idx="110">
                  <c:v>372.41666666666669</c:v>
                </c:pt>
                <c:pt idx="111">
                  <c:v>372.41666666666669</c:v>
                </c:pt>
                <c:pt idx="112">
                  <c:v>373.08333333333331</c:v>
                </c:pt>
                <c:pt idx="113">
                  <c:v>374.16666666666669</c:v>
                </c:pt>
                <c:pt idx="114">
                  <c:v>376.33333333333331</c:v>
                </c:pt>
                <c:pt idx="115">
                  <c:v>379.5</c:v>
                </c:pt>
                <c:pt idx="116">
                  <c:v>379.5</c:v>
                </c:pt>
                <c:pt idx="117">
                  <c:v>380.5</c:v>
                </c:pt>
                <c:pt idx="118">
                  <c:v>380.91666666666669</c:v>
                </c:pt>
                <c:pt idx="119">
                  <c:v>381</c:v>
                </c:pt>
                <c:pt idx="120">
                  <c:v>382.66666666666669</c:v>
                </c:pt>
                <c:pt idx="121">
                  <c:v>384.66666666666669</c:v>
                </c:pt>
                <c:pt idx="122">
                  <c:v>388.33333333333331</c:v>
                </c:pt>
                <c:pt idx="123">
                  <c:v>392.33333333333331</c:v>
                </c:pt>
                <c:pt idx="124">
                  <c:v>397.08333333333331</c:v>
                </c:pt>
                <c:pt idx="125">
                  <c:v>400.16666666666669</c:v>
                </c:pt>
                <c:pt idx="126">
                  <c:v>404.91666666666669</c:v>
                </c:pt>
                <c:pt idx="127">
                  <c:v>409.41666666666669</c:v>
                </c:pt>
                <c:pt idx="128">
                  <c:v>414.33333333333331</c:v>
                </c:pt>
                <c:pt idx="129">
                  <c:v>418.33333333333331</c:v>
                </c:pt>
                <c:pt idx="130">
                  <c:v>422.66666666666669</c:v>
                </c:pt>
                <c:pt idx="131">
                  <c:v>428.33333333333331</c:v>
                </c:pt>
                <c:pt idx="132">
                  <c:v>433.08333333333331</c:v>
                </c:pt>
                <c:pt idx="133">
                  <c:v>437.16666666666669</c:v>
                </c:pt>
                <c:pt idx="134">
                  <c:v>438.25</c:v>
                </c:pt>
                <c:pt idx="135">
                  <c:v>443.66666666666669</c:v>
                </c:pt>
                <c:pt idx="136">
                  <c:v>448</c:v>
                </c:pt>
                <c:pt idx="137">
                  <c:v>453.25</c:v>
                </c:pt>
                <c:pt idx="138">
                  <c:v>459.41666666666669</c:v>
                </c:pt>
                <c:pt idx="139">
                  <c:v>463.33333333333331</c:v>
                </c:pt>
                <c:pt idx="140">
                  <c:v>467.08333333333331</c:v>
                </c:pt>
                <c:pt idx="141">
                  <c:v>471.58333333333331</c:v>
                </c:pt>
                <c:pt idx="142">
                  <c:v>473.91666666666669</c:v>
                </c:pt>
              </c:numCache>
            </c:numRef>
          </c:val>
        </c:ser>
        <c:marker val="1"/>
        <c:axId val="153375488"/>
        <c:axId val="153377792"/>
      </c:lineChart>
      <c:catAx>
        <c:axId val="153375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8645833333333333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377792"/>
        <c:crosses val="autoZero"/>
        <c:auto val="1"/>
        <c:lblAlgn val="ctr"/>
        <c:lblOffset val="100"/>
        <c:tickLblSkip val="2"/>
        <c:tickMarkSkip val="1"/>
      </c:catAx>
      <c:valAx>
        <c:axId val="153377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3754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666666666666666"/>
          <c:y val="9.949409780775717E-2"/>
          <c:w val="0.70104166666666667"/>
          <c:h val="4.04721753794266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Historique et ajustement lineaire</a:t>
            </a:r>
          </a:p>
        </c:rich>
      </c:tx>
      <c:layout>
        <c:manualLayout>
          <c:xMode val="edge"/>
          <c:yMode val="edge"/>
          <c:x val="0.34270833333333334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541666666666663E-2"/>
          <c:y val="0.17706576728499157"/>
          <c:w val="0.92604166666666665"/>
          <c:h val="0.7200674536256324"/>
        </c:manualLayout>
      </c:layout>
      <c:lineChart>
        <c:grouping val="standard"/>
        <c:ser>
          <c:idx val="0"/>
          <c:order val="0"/>
          <c:tx>
            <c:v>Historique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Mode val="edge"/>
                  <c:yMode val="edge"/>
                  <c:x val="0.81874999999999998"/>
                  <c:y val="0.61382799325463744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y = 2,6572 t + 87,653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cat>
            <c:strRef>
              <c:f>'Ajustements lin. '!$B$5:$B$148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'Ajustements lin. '!$C$5:$C$148</c:f>
              <c:numCache>
                <c:formatCode>0.00</c:formatCode>
                <c:ptCount val="144"/>
                <c:pt idx="0">
                  <c:v>112</c:v>
                </c:pt>
                <c:pt idx="1">
                  <c:v>118</c:v>
                </c:pt>
                <c:pt idx="2">
                  <c:v>132</c:v>
                </c:pt>
                <c:pt idx="3">
                  <c:v>129</c:v>
                </c:pt>
                <c:pt idx="4">
                  <c:v>121</c:v>
                </c:pt>
                <c:pt idx="5">
                  <c:v>135</c:v>
                </c:pt>
                <c:pt idx="6">
                  <c:v>148</c:v>
                </c:pt>
                <c:pt idx="7">
                  <c:v>148</c:v>
                </c:pt>
                <c:pt idx="8">
                  <c:v>136</c:v>
                </c:pt>
                <c:pt idx="9">
                  <c:v>119</c:v>
                </c:pt>
                <c:pt idx="10">
                  <c:v>104</c:v>
                </c:pt>
                <c:pt idx="11">
                  <c:v>118</c:v>
                </c:pt>
                <c:pt idx="12">
                  <c:v>115</c:v>
                </c:pt>
                <c:pt idx="13">
                  <c:v>126</c:v>
                </c:pt>
                <c:pt idx="14">
                  <c:v>141</c:v>
                </c:pt>
                <c:pt idx="15">
                  <c:v>135</c:v>
                </c:pt>
                <c:pt idx="16">
                  <c:v>125</c:v>
                </c:pt>
                <c:pt idx="17">
                  <c:v>149</c:v>
                </c:pt>
                <c:pt idx="18">
                  <c:v>170</c:v>
                </c:pt>
                <c:pt idx="19">
                  <c:v>170</c:v>
                </c:pt>
                <c:pt idx="20">
                  <c:v>158</c:v>
                </c:pt>
                <c:pt idx="21">
                  <c:v>133</c:v>
                </c:pt>
                <c:pt idx="22">
                  <c:v>114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178</c:v>
                </c:pt>
                <c:pt idx="27">
                  <c:v>163</c:v>
                </c:pt>
                <c:pt idx="28">
                  <c:v>172</c:v>
                </c:pt>
                <c:pt idx="29">
                  <c:v>178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162</c:v>
                </c:pt>
                <c:pt idx="34">
                  <c:v>146</c:v>
                </c:pt>
                <c:pt idx="35">
                  <c:v>166</c:v>
                </c:pt>
                <c:pt idx="36">
                  <c:v>171</c:v>
                </c:pt>
                <c:pt idx="37">
                  <c:v>180</c:v>
                </c:pt>
                <c:pt idx="38">
                  <c:v>193</c:v>
                </c:pt>
                <c:pt idx="39">
                  <c:v>181</c:v>
                </c:pt>
                <c:pt idx="40">
                  <c:v>183</c:v>
                </c:pt>
                <c:pt idx="41">
                  <c:v>218</c:v>
                </c:pt>
                <c:pt idx="42">
                  <c:v>230</c:v>
                </c:pt>
                <c:pt idx="43">
                  <c:v>242</c:v>
                </c:pt>
                <c:pt idx="44">
                  <c:v>209</c:v>
                </c:pt>
                <c:pt idx="45">
                  <c:v>191</c:v>
                </c:pt>
                <c:pt idx="46">
                  <c:v>172</c:v>
                </c:pt>
                <c:pt idx="47">
                  <c:v>194</c:v>
                </c:pt>
                <c:pt idx="48">
                  <c:v>196</c:v>
                </c:pt>
                <c:pt idx="49">
                  <c:v>196</c:v>
                </c:pt>
                <c:pt idx="50">
                  <c:v>236</c:v>
                </c:pt>
                <c:pt idx="51">
                  <c:v>235</c:v>
                </c:pt>
                <c:pt idx="52">
                  <c:v>229</c:v>
                </c:pt>
                <c:pt idx="53">
                  <c:v>243</c:v>
                </c:pt>
                <c:pt idx="54">
                  <c:v>264</c:v>
                </c:pt>
                <c:pt idx="55">
                  <c:v>272</c:v>
                </c:pt>
                <c:pt idx="56">
                  <c:v>237</c:v>
                </c:pt>
                <c:pt idx="57">
                  <c:v>211</c:v>
                </c:pt>
                <c:pt idx="58">
                  <c:v>180</c:v>
                </c:pt>
                <c:pt idx="59">
                  <c:v>201</c:v>
                </c:pt>
                <c:pt idx="60">
                  <c:v>204</c:v>
                </c:pt>
                <c:pt idx="61">
                  <c:v>188</c:v>
                </c:pt>
                <c:pt idx="62">
                  <c:v>235</c:v>
                </c:pt>
                <c:pt idx="63">
                  <c:v>227</c:v>
                </c:pt>
                <c:pt idx="64">
                  <c:v>234</c:v>
                </c:pt>
                <c:pt idx="65">
                  <c:v>264</c:v>
                </c:pt>
                <c:pt idx="66">
                  <c:v>302</c:v>
                </c:pt>
                <c:pt idx="67">
                  <c:v>293</c:v>
                </c:pt>
                <c:pt idx="68">
                  <c:v>259</c:v>
                </c:pt>
                <c:pt idx="69">
                  <c:v>229</c:v>
                </c:pt>
                <c:pt idx="70">
                  <c:v>203</c:v>
                </c:pt>
                <c:pt idx="71">
                  <c:v>229</c:v>
                </c:pt>
                <c:pt idx="72">
                  <c:v>242</c:v>
                </c:pt>
                <c:pt idx="73">
                  <c:v>233</c:v>
                </c:pt>
                <c:pt idx="74">
                  <c:v>267</c:v>
                </c:pt>
                <c:pt idx="75">
                  <c:v>269</c:v>
                </c:pt>
                <c:pt idx="76">
                  <c:v>270</c:v>
                </c:pt>
                <c:pt idx="77">
                  <c:v>315</c:v>
                </c:pt>
                <c:pt idx="78">
                  <c:v>364</c:v>
                </c:pt>
                <c:pt idx="79">
                  <c:v>347</c:v>
                </c:pt>
                <c:pt idx="80">
                  <c:v>312</c:v>
                </c:pt>
                <c:pt idx="81">
                  <c:v>274</c:v>
                </c:pt>
                <c:pt idx="82">
                  <c:v>237</c:v>
                </c:pt>
                <c:pt idx="83">
                  <c:v>278</c:v>
                </c:pt>
                <c:pt idx="84">
                  <c:v>284</c:v>
                </c:pt>
                <c:pt idx="85">
                  <c:v>277</c:v>
                </c:pt>
                <c:pt idx="86">
                  <c:v>317</c:v>
                </c:pt>
                <c:pt idx="87">
                  <c:v>313</c:v>
                </c:pt>
                <c:pt idx="88">
                  <c:v>318</c:v>
                </c:pt>
                <c:pt idx="89">
                  <c:v>374</c:v>
                </c:pt>
                <c:pt idx="90">
                  <c:v>413</c:v>
                </c:pt>
                <c:pt idx="91">
                  <c:v>405</c:v>
                </c:pt>
                <c:pt idx="92">
                  <c:v>355</c:v>
                </c:pt>
                <c:pt idx="93">
                  <c:v>306</c:v>
                </c:pt>
                <c:pt idx="94">
                  <c:v>271</c:v>
                </c:pt>
                <c:pt idx="95">
                  <c:v>306</c:v>
                </c:pt>
                <c:pt idx="96">
                  <c:v>315</c:v>
                </c:pt>
                <c:pt idx="97">
                  <c:v>301</c:v>
                </c:pt>
                <c:pt idx="98">
                  <c:v>356</c:v>
                </c:pt>
                <c:pt idx="99">
                  <c:v>348</c:v>
                </c:pt>
                <c:pt idx="100">
                  <c:v>355</c:v>
                </c:pt>
                <c:pt idx="101">
                  <c:v>422</c:v>
                </c:pt>
                <c:pt idx="102">
                  <c:v>465</c:v>
                </c:pt>
                <c:pt idx="103">
                  <c:v>467</c:v>
                </c:pt>
                <c:pt idx="104">
                  <c:v>404</c:v>
                </c:pt>
                <c:pt idx="105">
                  <c:v>347</c:v>
                </c:pt>
                <c:pt idx="106">
                  <c:v>305</c:v>
                </c:pt>
                <c:pt idx="107">
                  <c:v>336</c:v>
                </c:pt>
                <c:pt idx="108">
                  <c:v>340</c:v>
                </c:pt>
                <c:pt idx="109">
                  <c:v>318</c:v>
                </c:pt>
                <c:pt idx="110">
                  <c:v>362</c:v>
                </c:pt>
                <c:pt idx="111">
                  <c:v>348</c:v>
                </c:pt>
                <c:pt idx="112">
                  <c:v>363</c:v>
                </c:pt>
                <c:pt idx="113">
                  <c:v>435</c:v>
                </c:pt>
                <c:pt idx="114">
                  <c:v>491</c:v>
                </c:pt>
                <c:pt idx="115">
                  <c:v>505</c:v>
                </c:pt>
                <c:pt idx="116">
                  <c:v>404</c:v>
                </c:pt>
                <c:pt idx="117">
                  <c:v>359</c:v>
                </c:pt>
                <c:pt idx="118">
                  <c:v>310</c:v>
                </c:pt>
                <c:pt idx="119">
                  <c:v>337</c:v>
                </c:pt>
                <c:pt idx="120">
                  <c:v>360</c:v>
                </c:pt>
                <c:pt idx="121">
                  <c:v>342</c:v>
                </c:pt>
                <c:pt idx="122">
                  <c:v>406</c:v>
                </c:pt>
                <c:pt idx="123">
                  <c:v>396</c:v>
                </c:pt>
                <c:pt idx="124">
                  <c:v>420</c:v>
                </c:pt>
                <c:pt idx="125">
                  <c:v>472</c:v>
                </c:pt>
                <c:pt idx="126">
                  <c:v>548</c:v>
                </c:pt>
                <c:pt idx="127">
                  <c:v>559</c:v>
                </c:pt>
                <c:pt idx="128">
                  <c:v>463</c:v>
                </c:pt>
                <c:pt idx="129">
                  <c:v>407</c:v>
                </c:pt>
                <c:pt idx="130">
                  <c:v>362</c:v>
                </c:pt>
                <c:pt idx="131">
                  <c:v>405</c:v>
                </c:pt>
                <c:pt idx="132">
                  <c:v>417</c:v>
                </c:pt>
                <c:pt idx="133">
                  <c:v>391</c:v>
                </c:pt>
                <c:pt idx="134">
                  <c:v>419</c:v>
                </c:pt>
                <c:pt idx="135">
                  <c:v>461</c:v>
                </c:pt>
                <c:pt idx="136">
                  <c:v>472</c:v>
                </c:pt>
                <c:pt idx="137">
                  <c:v>535</c:v>
                </c:pt>
                <c:pt idx="138">
                  <c:v>622</c:v>
                </c:pt>
                <c:pt idx="139">
                  <c:v>606</c:v>
                </c:pt>
                <c:pt idx="140">
                  <c:v>508</c:v>
                </c:pt>
                <c:pt idx="141">
                  <c:v>461</c:v>
                </c:pt>
                <c:pt idx="142">
                  <c:v>390</c:v>
                </c:pt>
                <c:pt idx="143">
                  <c:v>432</c:v>
                </c:pt>
              </c:numCache>
            </c:numRef>
          </c:val>
        </c:ser>
        <c:marker val="1"/>
        <c:axId val="153042304"/>
        <c:axId val="153044480"/>
      </c:lineChart>
      <c:catAx>
        <c:axId val="15304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958333333333333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044480"/>
        <c:crosses val="autoZero"/>
        <c:auto val="1"/>
        <c:lblAlgn val="ctr"/>
        <c:lblOffset val="100"/>
        <c:tickLblSkip val="2"/>
        <c:tickMarkSkip val="1"/>
      </c:catAx>
      <c:valAx>
        <c:axId val="153044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0423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479166666666665"/>
          <c:y val="9.949409780775717E-2"/>
          <c:w val="0.26250000000000001"/>
          <c:h val="4.04721753794266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Historique et modèles de prévision
erreur absolue moyenne = 22,58</a:t>
            </a:r>
          </a:p>
        </c:rich>
      </c:tx>
      <c:layout>
        <c:manualLayout>
          <c:xMode val="edge"/>
          <c:yMode val="edge"/>
          <c:x val="0.33020833333333333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958333333333333E-2"/>
          <c:y val="0.1703204047217538"/>
          <c:w val="0.94062500000000004"/>
          <c:h val="0.7537942664418212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'Winters additif'!$B$18:$B$161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additif'!$C$18:$C$161</c:f>
              <c:numCache>
                <c:formatCode>General</c:formatCode>
                <c:ptCount val="144"/>
                <c:pt idx="0">
                  <c:v>112</c:v>
                </c:pt>
                <c:pt idx="1">
                  <c:v>118</c:v>
                </c:pt>
                <c:pt idx="2">
                  <c:v>132</c:v>
                </c:pt>
                <c:pt idx="3">
                  <c:v>129</c:v>
                </c:pt>
                <c:pt idx="4">
                  <c:v>121</c:v>
                </c:pt>
                <c:pt idx="5">
                  <c:v>135</c:v>
                </c:pt>
                <c:pt idx="6">
                  <c:v>148</c:v>
                </c:pt>
                <c:pt idx="7">
                  <c:v>148</c:v>
                </c:pt>
                <c:pt idx="8">
                  <c:v>136</c:v>
                </c:pt>
                <c:pt idx="9">
                  <c:v>119</c:v>
                </c:pt>
                <c:pt idx="10">
                  <c:v>104</c:v>
                </c:pt>
                <c:pt idx="11">
                  <c:v>118</c:v>
                </c:pt>
                <c:pt idx="12">
                  <c:v>115</c:v>
                </c:pt>
                <c:pt idx="13">
                  <c:v>126</c:v>
                </c:pt>
                <c:pt idx="14">
                  <c:v>141</c:v>
                </c:pt>
                <c:pt idx="15">
                  <c:v>135</c:v>
                </c:pt>
                <c:pt idx="16">
                  <c:v>125</c:v>
                </c:pt>
                <c:pt idx="17">
                  <c:v>149</c:v>
                </c:pt>
                <c:pt idx="18">
                  <c:v>170</c:v>
                </c:pt>
                <c:pt idx="19">
                  <c:v>170</c:v>
                </c:pt>
                <c:pt idx="20">
                  <c:v>158</c:v>
                </c:pt>
                <c:pt idx="21">
                  <c:v>133</c:v>
                </c:pt>
                <c:pt idx="22">
                  <c:v>114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178</c:v>
                </c:pt>
                <c:pt idx="27">
                  <c:v>163</c:v>
                </c:pt>
                <c:pt idx="28">
                  <c:v>172</c:v>
                </c:pt>
                <c:pt idx="29">
                  <c:v>178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162</c:v>
                </c:pt>
                <c:pt idx="34">
                  <c:v>146</c:v>
                </c:pt>
                <c:pt idx="35">
                  <c:v>166</c:v>
                </c:pt>
                <c:pt idx="36">
                  <c:v>171</c:v>
                </c:pt>
                <c:pt idx="37">
                  <c:v>180</c:v>
                </c:pt>
                <c:pt idx="38">
                  <c:v>193</c:v>
                </c:pt>
                <c:pt idx="39">
                  <c:v>181</c:v>
                </c:pt>
                <c:pt idx="40">
                  <c:v>183</c:v>
                </c:pt>
                <c:pt idx="41">
                  <c:v>218</c:v>
                </c:pt>
                <c:pt idx="42">
                  <c:v>230</c:v>
                </c:pt>
                <c:pt idx="43">
                  <c:v>242</c:v>
                </c:pt>
                <c:pt idx="44">
                  <c:v>209</c:v>
                </c:pt>
                <c:pt idx="45">
                  <c:v>191</c:v>
                </c:pt>
                <c:pt idx="46">
                  <c:v>172</c:v>
                </c:pt>
                <c:pt idx="47">
                  <c:v>194</c:v>
                </c:pt>
                <c:pt idx="48">
                  <c:v>196</c:v>
                </c:pt>
                <c:pt idx="49">
                  <c:v>196</c:v>
                </c:pt>
                <c:pt idx="50">
                  <c:v>236</c:v>
                </c:pt>
                <c:pt idx="51">
                  <c:v>235</c:v>
                </c:pt>
                <c:pt idx="52">
                  <c:v>229</c:v>
                </c:pt>
                <c:pt idx="53">
                  <c:v>243</c:v>
                </c:pt>
                <c:pt idx="54">
                  <c:v>264</c:v>
                </c:pt>
                <c:pt idx="55">
                  <c:v>272</c:v>
                </c:pt>
                <c:pt idx="56">
                  <c:v>237</c:v>
                </c:pt>
                <c:pt idx="57">
                  <c:v>211</c:v>
                </c:pt>
                <c:pt idx="58">
                  <c:v>180</c:v>
                </c:pt>
                <c:pt idx="59">
                  <c:v>201</c:v>
                </c:pt>
                <c:pt idx="60">
                  <c:v>204</c:v>
                </c:pt>
                <c:pt idx="61">
                  <c:v>188</c:v>
                </c:pt>
                <c:pt idx="62">
                  <c:v>235</c:v>
                </c:pt>
                <c:pt idx="63">
                  <c:v>227</c:v>
                </c:pt>
                <c:pt idx="64">
                  <c:v>234</c:v>
                </c:pt>
                <c:pt idx="65">
                  <c:v>264</c:v>
                </c:pt>
                <c:pt idx="66">
                  <c:v>302</c:v>
                </c:pt>
                <c:pt idx="67">
                  <c:v>293</c:v>
                </c:pt>
                <c:pt idx="68">
                  <c:v>259</c:v>
                </c:pt>
                <c:pt idx="69">
                  <c:v>229</c:v>
                </c:pt>
                <c:pt idx="70">
                  <c:v>203</c:v>
                </c:pt>
                <c:pt idx="71">
                  <c:v>229</c:v>
                </c:pt>
                <c:pt idx="72">
                  <c:v>242</c:v>
                </c:pt>
                <c:pt idx="73">
                  <c:v>233</c:v>
                </c:pt>
                <c:pt idx="74">
                  <c:v>267</c:v>
                </c:pt>
                <c:pt idx="75">
                  <c:v>269</c:v>
                </c:pt>
                <c:pt idx="76">
                  <c:v>270</c:v>
                </c:pt>
                <c:pt idx="77">
                  <c:v>315</c:v>
                </c:pt>
                <c:pt idx="78">
                  <c:v>364</c:v>
                </c:pt>
                <c:pt idx="79">
                  <c:v>347</c:v>
                </c:pt>
                <c:pt idx="80">
                  <c:v>312</c:v>
                </c:pt>
                <c:pt idx="81">
                  <c:v>274</c:v>
                </c:pt>
                <c:pt idx="82">
                  <c:v>237</c:v>
                </c:pt>
                <c:pt idx="83">
                  <c:v>278</c:v>
                </c:pt>
                <c:pt idx="84">
                  <c:v>284</c:v>
                </c:pt>
                <c:pt idx="85">
                  <c:v>277</c:v>
                </c:pt>
                <c:pt idx="86">
                  <c:v>317</c:v>
                </c:pt>
                <c:pt idx="87">
                  <c:v>313</c:v>
                </c:pt>
                <c:pt idx="88">
                  <c:v>318</c:v>
                </c:pt>
                <c:pt idx="89">
                  <c:v>374</c:v>
                </c:pt>
                <c:pt idx="90">
                  <c:v>413</c:v>
                </c:pt>
                <c:pt idx="91">
                  <c:v>405</c:v>
                </c:pt>
                <c:pt idx="92">
                  <c:v>355</c:v>
                </c:pt>
                <c:pt idx="93">
                  <c:v>306</c:v>
                </c:pt>
                <c:pt idx="94">
                  <c:v>271</c:v>
                </c:pt>
                <c:pt idx="95">
                  <c:v>306</c:v>
                </c:pt>
                <c:pt idx="96">
                  <c:v>315</c:v>
                </c:pt>
                <c:pt idx="97">
                  <c:v>301</c:v>
                </c:pt>
                <c:pt idx="98">
                  <c:v>356</c:v>
                </c:pt>
                <c:pt idx="99">
                  <c:v>348</c:v>
                </c:pt>
                <c:pt idx="100">
                  <c:v>355</c:v>
                </c:pt>
                <c:pt idx="101">
                  <c:v>422</c:v>
                </c:pt>
                <c:pt idx="102">
                  <c:v>465</c:v>
                </c:pt>
                <c:pt idx="103">
                  <c:v>467</c:v>
                </c:pt>
                <c:pt idx="104">
                  <c:v>404</c:v>
                </c:pt>
                <c:pt idx="105">
                  <c:v>347</c:v>
                </c:pt>
                <c:pt idx="106">
                  <c:v>305</c:v>
                </c:pt>
                <c:pt idx="107">
                  <c:v>336</c:v>
                </c:pt>
                <c:pt idx="108">
                  <c:v>340</c:v>
                </c:pt>
                <c:pt idx="109">
                  <c:v>318</c:v>
                </c:pt>
                <c:pt idx="110">
                  <c:v>362</c:v>
                </c:pt>
                <c:pt idx="111">
                  <c:v>348</c:v>
                </c:pt>
                <c:pt idx="112">
                  <c:v>363</c:v>
                </c:pt>
                <c:pt idx="113">
                  <c:v>435</c:v>
                </c:pt>
                <c:pt idx="114">
                  <c:v>491</c:v>
                </c:pt>
                <c:pt idx="115">
                  <c:v>505</c:v>
                </c:pt>
                <c:pt idx="116">
                  <c:v>404</c:v>
                </c:pt>
                <c:pt idx="117">
                  <c:v>359</c:v>
                </c:pt>
                <c:pt idx="118">
                  <c:v>310</c:v>
                </c:pt>
                <c:pt idx="119">
                  <c:v>337</c:v>
                </c:pt>
                <c:pt idx="120">
                  <c:v>360</c:v>
                </c:pt>
                <c:pt idx="121">
                  <c:v>342</c:v>
                </c:pt>
                <c:pt idx="122">
                  <c:v>406</c:v>
                </c:pt>
                <c:pt idx="123">
                  <c:v>396</c:v>
                </c:pt>
                <c:pt idx="124">
                  <c:v>420</c:v>
                </c:pt>
                <c:pt idx="125">
                  <c:v>472</c:v>
                </c:pt>
                <c:pt idx="126">
                  <c:v>548</c:v>
                </c:pt>
                <c:pt idx="127">
                  <c:v>559</c:v>
                </c:pt>
                <c:pt idx="128">
                  <c:v>463</c:v>
                </c:pt>
                <c:pt idx="129">
                  <c:v>407</c:v>
                </c:pt>
                <c:pt idx="130">
                  <c:v>362</c:v>
                </c:pt>
                <c:pt idx="131">
                  <c:v>405</c:v>
                </c:pt>
                <c:pt idx="132">
                  <c:v>417</c:v>
                </c:pt>
                <c:pt idx="133">
                  <c:v>391</c:v>
                </c:pt>
                <c:pt idx="134">
                  <c:v>419</c:v>
                </c:pt>
                <c:pt idx="135">
                  <c:v>461</c:v>
                </c:pt>
                <c:pt idx="136">
                  <c:v>472</c:v>
                </c:pt>
                <c:pt idx="137">
                  <c:v>535</c:v>
                </c:pt>
                <c:pt idx="138">
                  <c:v>622</c:v>
                </c:pt>
                <c:pt idx="139">
                  <c:v>606</c:v>
                </c:pt>
                <c:pt idx="140">
                  <c:v>508</c:v>
                </c:pt>
                <c:pt idx="141">
                  <c:v>461</c:v>
                </c:pt>
                <c:pt idx="142">
                  <c:v>390</c:v>
                </c:pt>
                <c:pt idx="143">
                  <c:v>432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'Winters additif'!$B$18:$B$161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additif'!$H$18:$H$161</c:f>
              <c:numCache>
                <c:formatCode>0.00</c:formatCode>
                <c:ptCount val="144"/>
                <c:pt idx="0">
                  <c:v>3.2432270720327949</c:v>
                </c:pt>
                <c:pt idx="1">
                  <c:v>4.1006727252092841</c:v>
                </c:pt>
                <c:pt idx="2">
                  <c:v>1.4532992580328641</c:v>
                </c:pt>
                <c:pt idx="3">
                  <c:v>-0.17200220849275638</c:v>
                </c:pt>
                <c:pt idx="4">
                  <c:v>-2.0630686816168717</c:v>
                </c:pt>
                <c:pt idx="5">
                  <c:v>-4.5539510712336719</c:v>
                </c:pt>
                <c:pt idx="6">
                  <c:v>-6.2741495509755936</c:v>
                </c:pt>
                <c:pt idx="7">
                  <c:v>-4.0977365560853123</c:v>
                </c:pt>
                <c:pt idx="8">
                  <c:v>2.9356341595828304</c:v>
                </c:pt>
                <c:pt idx="9">
                  <c:v>8.3128665823183603</c:v>
                </c:pt>
                <c:pt idx="10">
                  <c:v>11.299835297616816</c:v>
                </c:pt>
                <c:pt idx="11">
                  <c:v>9.0008417990497041</c:v>
                </c:pt>
                <c:pt idx="12">
                  <c:v>4.6629397354121656</c:v>
                </c:pt>
                <c:pt idx="13">
                  <c:v>3.1071386253583624</c:v>
                </c:pt>
                <c:pt idx="14">
                  <c:v>-0.37226385743046331</c:v>
                </c:pt>
                <c:pt idx="15">
                  <c:v>-2.5821271202484941</c:v>
                </c:pt>
                <c:pt idx="16">
                  <c:v>-4.711173750013316</c:v>
                </c:pt>
                <c:pt idx="17">
                  <c:v>-6.0262449152861901</c:v>
                </c:pt>
                <c:pt idx="18">
                  <c:v>-6.2498425939446429</c:v>
                </c:pt>
                <c:pt idx="19">
                  <c:v>-3.5223904679473304</c:v>
                </c:pt>
                <c:pt idx="20">
                  <c:v>3.4861173184216385</c:v>
                </c:pt>
                <c:pt idx="21">
                  <c:v>8.0786768752703253</c:v>
                </c:pt>
                <c:pt idx="22">
                  <c:v>10.416241313702022</c:v>
                </c:pt>
                <c:pt idx="23">
                  <c:v>9.3452031857862821</c:v>
                </c:pt>
                <c:pt idx="24">
                  <c:v>6.4887880970542939</c:v>
                </c:pt>
                <c:pt idx="25">
                  <c:v>4.752040590609873</c:v>
                </c:pt>
                <c:pt idx="26">
                  <c:v>2.413854781737331</c:v>
                </c:pt>
                <c:pt idx="27">
                  <c:v>-0.46748896903787651</c:v>
                </c:pt>
                <c:pt idx="28">
                  <c:v>-1.2477804895550062</c:v>
                </c:pt>
                <c:pt idx="29">
                  <c:v>-4.0755121994744634</c:v>
                </c:pt>
                <c:pt idx="30">
                  <c:v>-5.3050870963680978</c:v>
                </c:pt>
                <c:pt idx="31">
                  <c:v>-3.3226516194788194</c:v>
                </c:pt>
                <c:pt idx="32">
                  <c:v>2.7793211744706974</c:v>
                </c:pt>
                <c:pt idx="33">
                  <c:v>7.4100902609807662</c:v>
                </c:pt>
                <c:pt idx="34">
                  <c:v>10.246367881592954</c:v>
                </c:pt>
                <c:pt idx="35">
                  <c:v>9.0121038162957419</c:v>
                </c:pt>
                <c:pt idx="36">
                  <c:v>6.1966545438628833</c:v>
                </c:pt>
                <c:pt idx="37">
                  <c:v>4.8536199217727924</c:v>
                </c:pt>
                <c:pt idx="38">
                  <c:v>1.2322045370825343</c:v>
                </c:pt>
                <c:pt idx="39">
                  <c:v>-1.8454310800409217</c:v>
                </c:pt>
                <c:pt idx="40">
                  <c:v>-3.3911269341447769</c:v>
                </c:pt>
                <c:pt idx="41">
                  <c:v>-3.3848541569285016</c:v>
                </c:pt>
                <c:pt idx="42">
                  <c:v>-4.2464004551601624</c:v>
                </c:pt>
                <c:pt idx="43">
                  <c:v>-1.1464198617498362</c:v>
                </c:pt>
                <c:pt idx="44">
                  <c:v>3.2907254488342956</c:v>
                </c:pt>
                <c:pt idx="45">
                  <c:v>7.5115005515972904</c:v>
                </c:pt>
                <c:pt idx="46">
                  <c:v>9.9223647245691868</c:v>
                </c:pt>
                <c:pt idx="47">
                  <c:v>8.911321335449669</c:v>
                </c:pt>
                <c:pt idx="48">
                  <c:v>5.9966199095470456</c:v>
                </c:pt>
                <c:pt idx="49">
                  <c:v>3.6503419416365173</c:v>
                </c:pt>
                <c:pt idx="50">
                  <c:v>2.4615517201796751</c:v>
                </c:pt>
                <c:pt idx="51">
                  <c:v>1.5501049779848737</c:v>
                </c:pt>
                <c:pt idx="52">
                  <c:v>-0.12864703260821586</c:v>
                </c:pt>
                <c:pt idx="53">
                  <c:v>-2.6927487553562188</c:v>
                </c:pt>
                <c:pt idx="54">
                  <c:v>-3.9653018899548491</c:v>
                </c:pt>
                <c:pt idx="55">
                  <c:v>-1.6970109158306326</c:v>
                </c:pt>
                <c:pt idx="56">
                  <c:v>2.1124904546598255</c:v>
                </c:pt>
                <c:pt idx="57">
                  <c:v>5.3480855971844834</c:v>
                </c:pt>
                <c:pt idx="58">
                  <c:v>6.3731968319680483</c:v>
                </c:pt>
                <c:pt idx="59">
                  <c:v>5.0952891411190571</c:v>
                </c:pt>
                <c:pt idx="60">
                  <c:v>2.6239416856239099</c:v>
                </c:pt>
                <c:pt idx="61">
                  <c:v>-0.79181264759017322</c:v>
                </c:pt>
                <c:pt idx="62">
                  <c:v>-1.4289999800988111</c:v>
                </c:pt>
                <c:pt idx="63">
                  <c:v>-2.3894572817547579</c:v>
                </c:pt>
                <c:pt idx="64">
                  <c:v>-2.3603930826845381</c:v>
                </c:pt>
                <c:pt idx="65">
                  <c:v>-2.2031446099855145</c:v>
                </c:pt>
                <c:pt idx="66">
                  <c:v>-0.52856049080517087</c:v>
                </c:pt>
                <c:pt idx="67">
                  <c:v>0.9925827648574217</c:v>
                </c:pt>
                <c:pt idx="68">
                  <c:v>4.1824903882299544</c:v>
                </c:pt>
                <c:pt idx="69">
                  <c:v>6.5299839752369202</c:v>
                </c:pt>
                <c:pt idx="70">
                  <c:v>7.6033787898434557</c:v>
                </c:pt>
                <c:pt idx="71">
                  <c:v>6.8417456394000356</c:v>
                </c:pt>
                <c:pt idx="72">
                  <c:v>5.5135617925118865</c:v>
                </c:pt>
                <c:pt idx="73">
                  <c:v>3.1276475967984476</c:v>
                </c:pt>
                <c:pt idx="74">
                  <c:v>1.1745059585660054</c:v>
                </c:pt>
                <c:pt idx="75">
                  <c:v>0.31188440863902844</c:v>
                </c:pt>
                <c:pt idx="76">
                  <c:v>-0.52974376050194893</c:v>
                </c:pt>
                <c:pt idx="77">
                  <c:v>0.50268438219178113</c:v>
                </c:pt>
                <c:pt idx="78">
                  <c:v>3.3684086548276762</c:v>
                </c:pt>
                <c:pt idx="79">
                  <c:v>4.3030971158306457</c:v>
                </c:pt>
                <c:pt idx="80">
                  <c:v>6.6852876883905594</c:v>
                </c:pt>
                <c:pt idx="81">
                  <c:v>7.6207637217934234</c:v>
                </c:pt>
                <c:pt idx="82">
                  <c:v>6.8427767235622818</c:v>
                </c:pt>
                <c:pt idx="83">
                  <c:v>6.8232642715806389</c:v>
                </c:pt>
                <c:pt idx="84">
                  <c:v>5.196316445527553</c:v>
                </c:pt>
                <c:pt idx="85">
                  <c:v>2.9456313123713436</c:v>
                </c:pt>
                <c:pt idx="86">
                  <c:v>1.6566672059861816</c:v>
                </c:pt>
                <c:pt idx="87">
                  <c:v>0.42339229282555391</c:v>
                </c:pt>
                <c:pt idx="88">
                  <c:v>-0.21576301539021175</c:v>
                </c:pt>
                <c:pt idx="89">
                  <c:v>1.8928006676632187</c:v>
                </c:pt>
                <c:pt idx="90">
                  <c:v>4.0659162754347182</c:v>
                </c:pt>
                <c:pt idx="91">
                  <c:v>5.581101432526431</c:v>
                </c:pt>
                <c:pt idx="92">
                  <c:v>6.5533648158832811</c:v>
                </c:pt>
                <c:pt idx="93">
                  <c:v>5.7694052688932036</c:v>
                </c:pt>
                <c:pt idx="94">
                  <c:v>4.6025094773373176</c:v>
                </c:pt>
                <c:pt idx="95">
                  <c:v>3.9746456260033112</c:v>
                </c:pt>
                <c:pt idx="96">
                  <c:v>2.7087557335353516</c:v>
                </c:pt>
                <c:pt idx="97">
                  <c:v>0.21854250372608419</c:v>
                </c:pt>
                <c:pt idx="98">
                  <c:v>0.53443717854036099</c:v>
                </c:pt>
                <c:pt idx="99">
                  <c:v>-0.18696980093718368</c:v>
                </c:pt>
                <c:pt idx="100">
                  <c:v>-0.33886091318236644</c:v>
                </c:pt>
                <c:pt idx="101">
                  <c:v>2.9882587080720948</c:v>
                </c:pt>
                <c:pt idx="102">
                  <c:v>6.0578788846673213</c:v>
                </c:pt>
                <c:pt idx="103">
                  <c:v>8.855016587781634</c:v>
                </c:pt>
                <c:pt idx="104">
                  <c:v>8.8680108173109957</c:v>
                </c:pt>
                <c:pt idx="105">
                  <c:v>6.6607632397817556</c:v>
                </c:pt>
                <c:pt idx="106">
                  <c:v>4.0122344480957146</c:v>
                </c:pt>
                <c:pt idx="107">
                  <c:v>2.2756300026097085</c:v>
                </c:pt>
                <c:pt idx="108">
                  <c:v>0.15717267746180652</c:v>
                </c:pt>
                <c:pt idx="109">
                  <c:v>-3.2429497962130158</c:v>
                </c:pt>
                <c:pt idx="110">
                  <c:v>-4.2761659085687862</c:v>
                </c:pt>
                <c:pt idx="111">
                  <c:v>-5.7392028902058438</c:v>
                </c:pt>
                <c:pt idx="112">
                  <c:v>-4.9351614879655461</c:v>
                </c:pt>
                <c:pt idx="113">
                  <c:v>-0.34439608866499771</c:v>
                </c:pt>
                <c:pt idx="114">
                  <c:v>5.003187428859948</c:v>
                </c:pt>
                <c:pt idx="115">
                  <c:v>10.258400071693885</c:v>
                </c:pt>
                <c:pt idx="116">
                  <c:v>7.6993005963710974</c:v>
                </c:pt>
                <c:pt idx="117">
                  <c:v>5.6338892788626902</c:v>
                </c:pt>
                <c:pt idx="118">
                  <c:v>2.481030073986819</c:v>
                </c:pt>
                <c:pt idx="119">
                  <c:v>0.19978464200677593</c:v>
                </c:pt>
                <c:pt idx="120">
                  <c:v>-6.4315996344748771E-2</c:v>
                </c:pt>
                <c:pt idx="121">
                  <c:v>-2.0510280018143727</c:v>
                </c:pt>
                <c:pt idx="122">
                  <c:v>-0.61507637757337053</c:v>
                </c:pt>
                <c:pt idx="123">
                  <c:v>-0.7881474005475273</c:v>
                </c:pt>
                <c:pt idx="124">
                  <c:v>0.95241751286453302</c:v>
                </c:pt>
                <c:pt idx="125">
                  <c:v>3.2333505678149477</c:v>
                </c:pt>
                <c:pt idx="126">
                  <c:v>9.0304023416056083</c:v>
                </c:pt>
                <c:pt idx="127">
                  <c:v>13.81224616503239</c:v>
                </c:pt>
                <c:pt idx="128">
                  <c:v>11.551793276579996</c:v>
                </c:pt>
                <c:pt idx="129">
                  <c:v>8.1257715765951932</c:v>
                </c:pt>
                <c:pt idx="130">
                  <c:v>4.4977913450762408</c:v>
                </c:pt>
                <c:pt idx="131">
                  <c:v>3.3337285840209376</c:v>
                </c:pt>
                <c:pt idx="132">
                  <c:v>2.1139676472489262</c:v>
                </c:pt>
                <c:pt idx="133">
                  <c:v>-1.2822723034344115</c:v>
                </c:pt>
                <c:pt idx="134">
                  <c:v>-4.3990934031237892</c:v>
                </c:pt>
                <c:pt idx="135">
                  <c:v>-1.1896979531473248</c:v>
                </c:pt>
                <c:pt idx="136">
                  <c:v>0.88657345518070552</c:v>
                </c:pt>
                <c:pt idx="137">
                  <c:v>4.4149257562805673</c:v>
                </c:pt>
                <c:pt idx="138">
                  <c:v>11.641723698357385</c:v>
                </c:pt>
                <c:pt idx="139">
                  <c:v>14.228068867770256</c:v>
                </c:pt>
                <c:pt idx="140">
                  <c:v>10.980399217631096</c:v>
                </c:pt>
                <c:pt idx="141">
                  <c:v>8.0761869832744022</c:v>
                </c:pt>
                <c:pt idx="142">
                  <c:v>2.1241678704782929</c:v>
                </c:pt>
                <c:pt idx="143">
                  <c:v>-0.18774785727898347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'Winters additif'!$B$18:$B$161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additif'!$J$18:$J$161</c:f>
              <c:numCache>
                <c:formatCode>0.00</c:formatCode>
                <c:ptCount val="144"/>
                <c:pt idx="0">
                  <c:v>99.567729279672051</c:v>
                </c:pt>
                <c:pt idx="1">
                  <c:v>109.42554346823511</c:v>
                </c:pt>
                <c:pt idx="2">
                  <c:v>158.47373467176422</c:v>
                </c:pt>
                <c:pt idx="3">
                  <c:v>145.25301466525622</c:v>
                </c:pt>
                <c:pt idx="4">
                  <c:v>139.91066473124113</c:v>
                </c:pt>
                <c:pt idx="5">
                  <c:v>159.90882389616797</c:v>
                </c:pt>
                <c:pt idx="6">
                  <c:v>165.20198479741921</c:v>
                </c:pt>
                <c:pt idx="7">
                  <c:v>126.23587005109717</c:v>
                </c:pt>
                <c:pt idx="8">
                  <c:v>65.666292843318558</c:v>
                </c:pt>
                <c:pt idx="9">
                  <c:v>65.227675772644744</c:v>
                </c:pt>
                <c:pt idx="10">
                  <c:v>74.130312847015418</c:v>
                </c:pt>
                <c:pt idx="11">
                  <c:v>140.98993498567114</c:v>
                </c:pt>
                <c:pt idx="12">
                  <c:v>158.37902063637543</c:v>
                </c:pt>
                <c:pt idx="13">
                  <c:v>141.55801110053801</c:v>
                </c:pt>
                <c:pt idx="14">
                  <c:v>175.79402482788828</c:v>
                </c:pt>
                <c:pt idx="15">
                  <c:v>157.09863262818033</c:v>
                </c:pt>
                <c:pt idx="16">
                  <c:v>146.29046629764821</c:v>
                </c:pt>
                <c:pt idx="17">
                  <c:v>162.15071165272872</c:v>
                </c:pt>
                <c:pt idx="18">
                  <c:v>172.2359767865845</c:v>
                </c:pt>
                <c:pt idx="19">
                  <c:v>142.72547874002686</c:v>
                </c:pt>
                <c:pt idx="20">
                  <c:v>87.914922136310324</c:v>
                </c:pt>
                <c:pt idx="21">
                  <c:v>87.07440443151313</c:v>
                </c:pt>
                <c:pt idx="22">
                  <c:v>90.624355615683058</c:v>
                </c:pt>
                <c:pt idx="23">
                  <c:v>150.71038127915739</c:v>
                </c:pt>
                <c:pt idx="24">
                  <c:v>173.5641508873199</c:v>
                </c:pt>
                <c:pt idx="25">
                  <c:v>167.36747506444422</c:v>
                </c:pt>
                <c:pt idx="26">
                  <c:v>201.38185808872541</c:v>
                </c:pt>
                <c:pt idx="27">
                  <c:v>191.81343750775207</c:v>
                </c:pt>
                <c:pt idx="28">
                  <c:v>179.8029152051713</c:v>
                </c:pt>
                <c:pt idx="29">
                  <c:v>206.27731709919456</c:v>
                </c:pt>
                <c:pt idx="30">
                  <c:v>211.29574896893635</c:v>
                </c:pt>
                <c:pt idx="31">
                  <c:v>179.17564523110724</c:v>
                </c:pt>
                <c:pt idx="32">
                  <c:v>122.98027206050486</c:v>
                </c:pt>
                <c:pt idx="33">
                  <c:v>115.69230913489935</c:v>
                </c:pt>
                <c:pt idx="34">
                  <c:v>117.63722379387808</c:v>
                </c:pt>
                <c:pt idx="35">
                  <c:v>178.34264065297211</c:v>
                </c:pt>
                <c:pt idx="36">
                  <c:v>199.15449272432858</c:v>
                </c:pt>
                <c:pt idx="37">
                  <c:v>193.43034622090093</c:v>
                </c:pt>
                <c:pt idx="38">
                  <c:v>229.21415384690263</c:v>
                </c:pt>
                <c:pt idx="39">
                  <c:v>211.77635617123457</c:v>
                </c:pt>
                <c:pt idx="40">
                  <c:v>198.45695854103855</c:v>
                </c:pt>
                <c:pt idx="41">
                  <c:v>217.93727222783724</c:v>
                </c:pt>
                <c:pt idx="42">
                  <c:v>238.61546298231661</c:v>
                </c:pt>
                <c:pt idx="43">
                  <c:v>211.00019406589672</c:v>
                </c:pt>
                <c:pt idx="44">
                  <c:v>164.62854689415869</c:v>
                </c:pt>
                <c:pt idx="45">
                  <c:v>148.79224897237015</c:v>
                </c:pt>
                <c:pt idx="46">
                  <c:v>147.8913582702811</c:v>
                </c:pt>
                <c:pt idx="47">
                  <c:v>204.11043389119516</c:v>
                </c:pt>
                <c:pt idx="48">
                  <c:v>225.14701425902621</c:v>
                </c:pt>
                <c:pt idx="49">
                  <c:v>219.4627796791053</c:v>
                </c:pt>
                <c:pt idx="50">
                  <c:v>247.88790221456847</c:v>
                </c:pt>
                <c:pt idx="51">
                  <c:v>244.11446742194801</c:v>
                </c:pt>
                <c:pt idx="52">
                  <c:v>245.78752010593089</c:v>
                </c:pt>
                <c:pt idx="53">
                  <c:v>268.64101722748001</c:v>
                </c:pt>
                <c:pt idx="54">
                  <c:v>276.72553134598633</c:v>
                </c:pt>
                <c:pt idx="55">
                  <c:v>249.3170902587579</c:v>
                </c:pt>
                <c:pt idx="56">
                  <c:v>198.9049862950954</c:v>
                </c:pt>
                <c:pt idx="57">
                  <c:v>178.64404857475341</c:v>
                </c:pt>
                <c:pt idx="58">
                  <c:v>169.74888765216434</c:v>
                </c:pt>
                <c:pt idx="59">
                  <c:v>213.77907690848997</c:v>
                </c:pt>
                <c:pt idx="60">
                  <c:v>228.71347455495146</c:v>
                </c:pt>
                <c:pt idx="61">
                  <c:v>222.15754333214085</c:v>
                </c:pt>
                <c:pt idx="62">
                  <c:v>241.37187332508634</c:v>
                </c:pt>
                <c:pt idx="63">
                  <c:v>236.60457301655947</c:v>
                </c:pt>
                <c:pt idx="64">
                  <c:v>233.70935800929786</c:v>
                </c:pt>
                <c:pt idx="65">
                  <c:v>262.42751527300976</c:v>
                </c:pt>
                <c:pt idx="66">
                  <c:v>285.25415880819656</c:v>
                </c:pt>
                <c:pt idx="67">
                  <c:v>277.78856744337412</c:v>
                </c:pt>
                <c:pt idx="68">
                  <c:v>227.10092376627469</c:v>
                </c:pt>
                <c:pt idx="69">
                  <c:v>205.52506412993029</c:v>
                </c:pt>
                <c:pt idx="70">
                  <c:v>192.26605185393464</c:v>
                </c:pt>
                <c:pt idx="71">
                  <c:v>236.61633150443424</c:v>
                </c:pt>
                <c:pt idx="72">
                  <c:v>255.28183846888149</c:v>
                </c:pt>
                <c:pt idx="73">
                  <c:v>256.8591419571344</c:v>
                </c:pt>
                <c:pt idx="74">
                  <c:v>286.53141638232449</c:v>
                </c:pt>
                <c:pt idx="75">
                  <c:v>277.62621549926968</c:v>
                </c:pt>
                <c:pt idx="76">
                  <c:v>278.41628169140978</c:v>
                </c:pt>
                <c:pt idx="77">
                  <c:v>304.67571857306274</c:v>
                </c:pt>
                <c:pt idx="78">
                  <c:v>335.34275727364104</c:v>
                </c:pt>
                <c:pt idx="79">
                  <c:v>337.65311538997031</c:v>
                </c:pt>
                <c:pt idx="80">
                  <c:v>288.17809427440096</c:v>
                </c:pt>
                <c:pt idx="81">
                  <c:v>264.64523966597125</c:v>
                </c:pt>
                <c:pt idx="82">
                  <c:v>244.77986998231142</c:v>
                </c:pt>
                <c:pt idx="83">
                  <c:v>278.19512451981643</c:v>
                </c:pt>
                <c:pt idx="84">
                  <c:v>300.26947826053083</c:v>
                </c:pt>
                <c:pt idx="85">
                  <c:v>299.50685133156207</c:v>
                </c:pt>
                <c:pt idx="86">
                  <c:v>329.88964106385168</c:v>
                </c:pt>
                <c:pt idx="87">
                  <c:v>325.33274913160631</c:v>
                </c:pt>
                <c:pt idx="88">
                  <c:v>324.3915530821576</c:v>
                </c:pt>
                <c:pt idx="89">
                  <c:v>352.91436316946567</c:v>
                </c:pt>
                <c:pt idx="90">
                  <c:v>391.26884392228499</c:v>
                </c:pt>
                <c:pt idx="91">
                  <c:v>389.84814842908293</c:v>
                </c:pt>
                <c:pt idx="92">
                  <c:v>345.27736616643153</c:v>
                </c:pt>
                <c:pt idx="93">
                  <c:v>313.83959546990076</c:v>
                </c:pt>
                <c:pt idx="94">
                  <c:v>282.66895791555896</c:v>
                </c:pt>
                <c:pt idx="95">
                  <c:v>312.27863851334001</c:v>
                </c:pt>
                <c:pt idx="96">
                  <c:v>327.65889892467959</c:v>
                </c:pt>
                <c:pt idx="97">
                  <c:v>325.90213229809262</c:v>
                </c:pt>
                <c:pt idx="98">
                  <c:v>352.84105325185726</c:v>
                </c:pt>
                <c:pt idx="99">
                  <c:v>355.21406979477547</c:v>
                </c:pt>
                <c:pt idx="100">
                  <c:v>356.51891112245193</c:v>
                </c:pt>
                <c:pt idx="101">
                  <c:v>388.72880378745538</c:v>
                </c:pt>
                <c:pt idx="102">
                  <c:v>434.30379823404769</c:v>
                </c:pt>
                <c:pt idx="103">
                  <c:v>439.02862296885695</c:v>
                </c:pt>
                <c:pt idx="104">
                  <c:v>403.87005770470631</c:v>
                </c:pt>
                <c:pt idx="105">
                  <c:v>369.07247577529239</c:v>
                </c:pt>
                <c:pt idx="106">
                  <c:v>331.48528791686044</c:v>
                </c:pt>
                <c:pt idx="107">
                  <c:v>353.36604445486012</c:v>
                </c:pt>
                <c:pt idx="108">
                  <c:v>361.18457325147904</c:v>
                </c:pt>
                <c:pt idx="109">
                  <c:v>352.00122473674821</c:v>
                </c:pt>
                <c:pt idx="110">
                  <c:v>372.33216112355774</c:v>
                </c:pt>
                <c:pt idx="111">
                  <c:v>362.63036981637066</c:v>
                </c:pt>
                <c:pt idx="112">
                  <c:v>354.95958597759704</c:v>
                </c:pt>
                <c:pt idx="113">
                  <c:v>389.09234600699449</c:v>
                </c:pt>
                <c:pt idx="114">
                  <c:v>437.52416482475064</c:v>
                </c:pt>
                <c:pt idx="115">
                  <c:v>452.44787357166064</c:v>
                </c:pt>
                <c:pt idx="116">
                  <c:v>429.5909947532279</c:v>
                </c:pt>
                <c:pt idx="117">
                  <c:v>379.65411317508398</c:v>
                </c:pt>
                <c:pt idx="118">
                  <c:v>341.5285920487587</c:v>
                </c:pt>
                <c:pt idx="119">
                  <c:v>359.81245431980034</c:v>
                </c:pt>
                <c:pt idx="120">
                  <c:v>362.64100638351522</c:v>
                </c:pt>
                <c:pt idx="121">
                  <c:v>361.86712005469627</c:v>
                </c:pt>
                <c:pt idx="122">
                  <c:v>391.64048375758995</c:v>
                </c:pt>
                <c:pt idx="123">
                  <c:v>397.73071022974153</c:v>
                </c:pt>
                <c:pt idx="124">
                  <c:v>402.59435086587939</c:v>
                </c:pt>
                <c:pt idx="125">
                  <c:v>449.19066945049593</c:v>
                </c:pt>
                <c:pt idx="126">
                  <c:v>490.0294822620935</c:v>
                </c:pt>
                <c:pt idx="127">
                  <c:v>511.18156176573223</c:v>
                </c:pt>
                <c:pt idx="128">
                  <c:v>485.60452888452386</c:v>
                </c:pt>
                <c:pt idx="129">
                  <c:v>441.26021699984801</c:v>
                </c:pt>
                <c:pt idx="130">
                  <c:v>398.2798023151895</c:v>
                </c:pt>
                <c:pt idx="131">
                  <c:v>416.64062761055305</c:v>
                </c:pt>
                <c:pt idx="132">
                  <c:v>429.19760936772013</c:v>
                </c:pt>
                <c:pt idx="133">
                  <c:v>424.96239950683332</c:v>
                </c:pt>
                <c:pt idx="134">
                  <c:v>450.16821099689372</c:v>
                </c:pt>
                <c:pt idx="135">
                  <c:v>428.90604550023534</c:v>
                </c:pt>
                <c:pt idx="136">
                  <c:v>451.23728591671966</c:v>
                </c:pt>
                <c:pt idx="137">
                  <c:v>499.71647698900142</c:v>
                </c:pt>
                <c:pt idx="138">
                  <c:v>549.73202057923197</c:v>
                </c:pt>
                <c:pt idx="139">
                  <c:v>580.1365483058712</c:v>
                </c:pt>
                <c:pt idx="140">
                  <c:v>540.47669650139164</c:v>
                </c:pt>
                <c:pt idx="141">
                  <c:v>490.04212234356686</c:v>
                </c:pt>
                <c:pt idx="142">
                  <c:v>449.52019112796108</c:v>
                </c:pt>
                <c:pt idx="143">
                  <c:v>455.11915727757275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'Winters additif'!$B$18:$B$161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additif'!$K$18:$K$161</c:f>
              <c:numCache>
                <c:formatCode>0.00</c:formatCode>
                <c:ptCount val="144"/>
                <c:pt idx="0">
                  <c:v>12.432270720327949</c:v>
                </c:pt>
                <c:pt idx="1">
                  <c:v>8.5744565317648949</c:v>
                </c:pt>
                <c:pt idx="2">
                  <c:v>-26.47373467176422</c:v>
                </c:pt>
                <c:pt idx="3">
                  <c:v>-16.253014665256217</c:v>
                </c:pt>
                <c:pt idx="4">
                  <c:v>-18.910664731241127</c:v>
                </c:pt>
                <c:pt idx="5">
                  <c:v>-24.908823896167974</c:v>
                </c:pt>
                <c:pt idx="6">
                  <c:v>-17.201984797419215</c:v>
                </c:pt>
                <c:pt idx="7">
                  <c:v>21.764129948902834</c:v>
                </c:pt>
                <c:pt idx="8">
                  <c:v>70.333707156681442</c:v>
                </c:pt>
                <c:pt idx="9">
                  <c:v>53.772324227355256</c:v>
                </c:pt>
                <c:pt idx="10">
                  <c:v>29.869687152984582</c:v>
                </c:pt>
                <c:pt idx="11">
                  <c:v>-22.989934985671141</c:v>
                </c:pt>
                <c:pt idx="12">
                  <c:v>-43.379020636375429</c:v>
                </c:pt>
                <c:pt idx="13">
                  <c:v>-15.55801110053801</c:v>
                </c:pt>
                <c:pt idx="14">
                  <c:v>-34.794024827888279</c:v>
                </c:pt>
                <c:pt idx="15">
                  <c:v>-22.098632628180326</c:v>
                </c:pt>
                <c:pt idx="16">
                  <c:v>-21.290466297648209</c:v>
                </c:pt>
                <c:pt idx="17">
                  <c:v>-13.150711652728717</c:v>
                </c:pt>
                <c:pt idx="18">
                  <c:v>-2.2359767865845015</c:v>
                </c:pt>
                <c:pt idx="19">
                  <c:v>27.274521259973142</c:v>
                </c:pt>
                <c:pt idx="20">
                  <c:v>70.085077863689676</c:v>
                </c:pt>
                <c:pt idx="21">
                  <c:v>45.92559556848687</c:v>
                </c:pt>
                <c:pt idx="22">
                  <c:v>23.375644384316942</c:v>
                </c:pt>
                <c:pt idx="23">
                  <c:v>-10.710381279157389</c:v>
                </c:pt>
                <c:pt idx="24">
                  <c:v>-28.564150887319897</c:v>
                </c:pt>
                <c:pt idx="25">
                  <c:v>-17.367475064444221</c:v>
                </c:pt>
                <c:pt idx="26">
                  <c:v>-23.381858088725409</c:v>
                </c:pt>
                <c:pt idx="27">
                  <c:v>-28.81343750775207</c:v>
                </c:pt>
                <c:pt idx="28">
                  <c:v>-7.8029152051713027</c:v>
                </c:pt>
                <c:pt idx="29">
                  <c:v>-28.277317099194562</c:v>
                </c:pt>
                <c:pt idx="30">
                  <c:v>-12.295748968936351</c:v>
                </c:pt>
                <c:pt idx="31">
                  <c:v>19.824354768892761</c:v>
                </c:pt>
                <c:pt idx="32">
                  <c:v>61.019727939495141</c:v>
                </c:pt>
                <c:pt idx="33">
                  <c:v>46.307690865100653</c:v>
                </c:pt>
                <c:pt idx="34">
                  <c:v>28.362776206121922</c:v>
                </c:pt>
                <c:pt idx="35">
                  <c:v>-12.342640652972108</c:v>
                </c:pt>
                <c:pt idx="36">
                  <c:v>-28.154492724328577</c:v>
                </c:pt>
                <c:pt idx="37">
                  <c:v>-13.43034622090093</c:v>
                </c:pt>
                <c:pt idx="38">
                  <c:v>-36.214153846902633</c:v>
                </c:pt>
                <c:pt idx="39">
                  <c:v>-30.776356171234568</c:v>
                </c:pt>
                <c:pt idx="40">
                  <c:v>-15.456958541038546</c:v>
                </c:pt>
                <c:pt idx="41">
                  <c:v>6.2727772162759265E-2</c:v>
                </c:pt>
                <c:pt idx="42">
                  <c:v>-8.6154629823166147</c:v>
                </c:pt>
                <c:pt idx="43">
                  <c:v>30.999805934103279</c:v>
                </c:pt>
                <c:pt idx="44">
                  <c:v>44.371453105841312</c:v>
                </c:pt>
                <c:pt idx="45">
                  <c:v>42.207751027629854</c:v>
                </c:pt>
                <c:pt idx="46">
                  <c:v>24.108641729718897</c:v>
                </c:pt>
                <c:pt idx="47">
                  <c:v>-10.110433891195157</c:v>
                </c:pt>
                <c:pt idx="48">
                  <c:v>-29.147014259026207</c:v>
                </c:pt>
                <c:pt idx="49">
                  <c:v>-23.462779679105296</c:v>
                </c:pt>
                <c:pt idx="50">
                  <c:v>-11.88790221456847</c:v>
                </c:pt>
                <c:pt idx="51">
                  <c:v>-9.1144674219480066</c:v>
                </c:pt>
                <c:pt idx="52">
                  <c:v>-16.787520105930895</c:v>
                </c:pt>
                <c:pt idx="53">
                  <c:v>-25.641017227480006</c:v>
                </c:pt>
                <c:pt idx="54">
                  <c:v>-12.725531345986326</c:v>
                </c:pt>
                <c:pt idx="55">
                  <c:v>22.682909741242099</c:v>
                </c:pt>
                <c:pt idx="56">
                  <c:v>38.095013704904602</c:v>
                </c:pt>
                <c:pt idx="57">
                  <c:v>32.355951425246587</c:v>
                </c:pt>
                <c:pt idx="58">
                  <c:v>10.251112347835658</c:v>
                </c:pt>
                <c:pt idx="59">
                  <c:v>-12.779076908489969</c:v>
                </c:pt>
                <c:pt idx="60">
                  <c:v>-24.713474554951461</c:v>
                </c:pt>
                <c:pt idx="61">
                  <c:v>-34.157543332140847</c:v>
                </c:pt>
                <c:pt idx="62">
                  <c:v>-6.3718733250863409</c:v>
                </c:pt>
                <c:pt idx="63">
                  <c:v>-9.6045730165594705</c:v>
                </c:pt>
                <c:pt idx="64">
                  <c:v>0.29064199070214158</c:v>
                </c:pt>
                <c:pt idx="65">
                  <c:v>1.5724847269902398</c:v>
                </c:pt>
                <c:pt idx="66">
                  <c:v>16.745841191803436</c:v>
                </c:pt>
                <c:pt idx="67">
                  <c:v>15.21143255662588</c:v>
                </c:pt>
                <c:pt idx="68">
                  <c:v>31.89907623372531</c:v>
                </c:pt>
                <c:pt idx="69">
                  <c:v>23.474935870069714</c:v>
                </c:pt>
                <c:pt idx="70">
                  <c:v>10.733948146065359</c:v>
                </c:pt>
                <c:pt idx="71">
                  <c:v>-7.6163315044342426</c:v>
                </c:pt>
                <c:pt idx="72">
                  <c:v>-13.281838468881489</c:v>
                </c:pt>
                <c:pt idx="73">
                  <c:v>-23.859141957134398</c:v>
                </c:pt>
                <c:pt idx="74">
                  <c:v>-19.531416382324494</c:v>
                </c:pt>
                <c:pt idx="75">
                  <c:v>-8.6262154992696765</c:v>
                </c:pt>
                <c:pt idx="76">
                  <c:v>-8.4162816914097789</c:v>
                </c:pt>
                <c:pt idx="77">
                  <c:v>10.324281426937262</c:v>
                </c:pt>
                <c:pt idx="78">
                  <c:v>28.657242726358959</c:v>
                </c:pt>
                <c:pt idx="79">
                  <c:v>9.3468846100296901</c:v>
                </c:pt>
                <c:pt idx="80">
                  <c:v>23.821905725599038</c:v>
                </c:pt>
                <c:pt idx="81">
                  <c:v>9.3547603340287537</c:v>
                </c:pt>
                <c:pt idx="82">
                  <c:v>-7.7798699823114248</c:v>
                </c:pt>
                <c:pt idx="83">
                  <c:v>-0.19512451981643153</c:v>
                </c:pt>
                <c:pt idx="84">
                  <c:v>-16.269478260530832</c:v>
                </c:pt>
                <c:pt idx="85">
                  <c:v>-22.506851331562075</c:v>
                </c:pt>
                <c:pt idx="86">
                  <c:v>-12.889641063851684</c:v>
                </c:pt>
                <c:pt idx="87">
                  <c:v>-12.332749131606306</c:v>
                </c:pt>
                <c:pt idx="88">
                  <c:v>-6.3915530821575999</c:v>
                </c:pt>
                <c:pt idx="89">
                  <c:v>21.085636830534327</c:v>
                </c:pt>
                <c:pt idx="90">
                  <c:v>21.731156077715013</c:v>
                </c:pt>
                <c:pt idx="91">
                  <c:v>15.151851570917074</c:v>
                </c:pt>
                <c:pt idx="92">
                  <c:v>9.7226338335684659</c:v>
                </c:pt>
                <c:pt idx="93">
                  <c:v>-7.8395954699007575</c:v>
                </c:pt>
                <c:pt idx="94">
                  <c:v>-11.668957915558963</c:v>
                </c:pt>
                <c:pt idx="95">
                  <c:v>-6.2786385133400131</c:v>
                </c:pt>
                <c:pt idx="96">
                  <c:v>-12.65889892467959</c:v>
                </c:pt>
                <c:pt idx="97">
                  <c:v>-24.902132298092624</c:v>
                </c:pt>
                <c:pt idx="98">
                  <c:v>3.1589467481427391</c:v>
                </c:pt>
                <c:pt idx="99">
                  <c:v>-7.2140697947754688</c:v>
                </c:pt>
                <c:pt idx="100">
                  <c:v>-1.5189111224519252</c:v>
                </c:pt>
                <c:pt idx="101">
                  <c:v>33.271196212544623</c:v>
                </c:pt>
                <c:pt idx="102">
                  <c:v>30.69620176595231</c:v>
                </c:pt>
                <c:pt idx="103">
                  <c:v>27.971377031143049</c:v>
                </c:pt>
                <c:pt idx="104">
                  <c:v>0.12994229529368795</c:v>
                </c:pt>
                <c:pt idx="105">
                  <c:v>-22.072475775292389</c:v>
                </c:pt>
                <c:pt idx="106">
                  <c:v>-26.485287916860443</c:v>
                </c:pt>
                <c:pt idx="107">
                  <c:v>-17.366044454860116</c:v>
                </c:pt>
                <c:pt idx="108">
                  <c:v>-21.184573251479037</c:v>
                </c:pt>
                <c:pt idx="109">
                  <c:v>-34.001224736748213</c:v>
                </c:pt>
                <c:pt idx="110">
                  <c:v>-10.332161123557739</c:v>
                </c:pt>
                <c:pt idx="111">
                  <c:v>-14.63036981637066</c:v>
                </c:pt>
                <c:pt idx="112">
                  <c:v>8.0404140224029561</c:v>
                </c:pt>
                <c:pt idx="113">
                  <c:v>45.907653993005511</c:v>
                </c:pt>
                <c:pt idx="114">
                  <c:v>53.475835175249358</c:v>
                </c:pt>
                <c:pt idx="115">
                  <c:v>52.552126428339363</c:v>
                </c:pt>
                <c:pt idx="116">
                  <c:v>-25.590994753227903</c:v>
                </c:pt>
                <c:pt idx="117">
                  <c:v>-20.654113175083978</c:v>
                </c:pt>
                <c:pt idx="118">
                  <c:v>-31.528592048758696</c:v>
                </c:pt>
                <c:pt idx="119">
                  <c:v>-22.812454319800338</c:v>
                </c:pt>
                <c:pt idx="120">
                  <c:v>-2.6410063835152187</c:v>
                </c:pt>
                <c:pt idx="121">
                  <c:v>-19.867120054696272</c:v>
                </c:pt>
                <c:pt idx="122">
                  <c:v>14.359516242410052</c:v>
                </c:pt>
                <c:pt idx="123">
                  <c:v>-1.7307102297415327</c:v>
                </c:pt>
                <c:pt idx="124">
                  <c:v>17.405649134120608</c:v>
                </c:pt>
                <c:pt idx="125">
                  <c:v>22.809330549504068</c:v>
                </c:pt>
                <c:pt idx="126">
                  <c:v>57.970517737906505</c:v>
                </c:pt>
                <c:pt idx="127">
                  <c:v>47.818438234267774</c:v>
                </c:pt>
                <c:pt idx="128">
                  <c:v>-22.604528884523859</c:v>
                </c:pt>
                <c:pt idx="129">
                  <c:v>-34.260216999848012</c:v>
                </c:pt>
                <c:pt idx="130">
                  <c:v>-36.279802315189499</c:v>
                </c:pt>
                <c:pt idx="131">
                  <c:v>-11.640627610553054</c:v>
                </c:pt>
                <c:pt idx="132">
                  <c:v>-12.197609367720133</c:v>
                </c:pt>
                <c:pt idx="133">
                  <c:v>-33.962399506833322</c:v>
                </c:pt>
                <c:pt idx="134">
                  <c:v>-31.16821099689372</c:v>
                </c:pt>
                <c:pt idx="135">
                  <c:v>32.093954499764664</c:v>
                </c:pt>
                <c:pt idx="136">
                  <c:v>20.762714083280343</c:v>
                </c:pt>
                <c:pt idx="137">
                  <c:v>35.283523010998579</c:v>
                </c:pt>
                <c:pt idx="138">
                  <c:v>72.267979420768029</c:v>
                </c:pt>
                <c:pt idx="139">
                  <c:v>25.863451694128798</c:v>
                </c:pt>
                <c:pt idx="140">
                  <c:v>-32.476696501391643</c:v>
                </c:pt>
                <c:pt idx="141">
                  <c:v>-29.042122343566859</c:v>
                </c:pt>
                <c:pt idx="142">
                  <c:v>-59.520191127961084</c:v>
                </c:pt>
                <c:pt idx="143">
                  <c:v>-23.119157277572754</c:v>
                </c:pt>
              </c:numCache>
            </c:numRef>
          </c:val>
        </c:ser>
        <c:marker val="1"/>
        <c:axId val="153430272"/>
        <c:axId val="153449216"/>
      </c:lineChart>
      <c:catAx>
        <c:axId val="15343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885416666666666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449216"/>
        <c:crosses val="autoZero"/>
        <c:auto val="1"/>
        <c:lblAlgn val="ctr"/>
        <c:lblOffset val="100"/>
        <c:tickLblSkip val="2"/>
        <c:tickMarkSkip val="1"/>
      </c:catAx>
      <c:valAx>
        <c:axId val="15344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4302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Historique et modèles de prévision
erreur absolue moyenne = 8,75</a:t>
            </a:r>
          </a:p>
        </c:rich>
      </c:tx>
      <c:layout>
        <c:manualLayout>
          <c:xMode val="edge"/>
          <c:yMode val="edge"/>
          <c:x val="0.33020833333333333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958333333333333E-2"/>
          <c:y val="0.1703204047217538"/>
          <c:w val="0.94062500000000004"/>
          <c:h val="0.75379426644182124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multiplicatif'!$C$18:$C$161</c:f>
              <c:numCache>
                <c:formatCode>General</c:formatCode>
                <c:ptCount val="144"/>
                <c:pt idx="0">
                  <c:v>112</c:v>
                </c:pt>
                <c:pt idx="1">
                  <c:v>118</c:v>
                </c:pt>
                <c:pt idx="2">
                  <c:v>132</c:v>
                </c:pt>
                <c:pt idx="3">
                  <c:v>129</c:v>
                </c:pt>
                <c:pt idx="4">
                  <c:v>121</c:v>
                </c:pt>
                <c:pt idx="5">
                  <c:v>135</c:v>
                </c:pt>
                <c:pt idx="6">
                  <c:v>148</c:v>
                </c:pt>
                <c:pt idx="7">
                  <c:v>148</c:v>
                </c:pt>
                <c:pt idx="8">
                  <c:v>136</c:v>
                </c:pt>
                <c:pt idx="9">
                  <c:v>119</c:v>
                </c:pt>
                <c:pt idx="10">
                  <c:v>104</c:v>
                </c:pt>
                <c:pt idx="11">
                  <c:v>118</c:v>
                </c:pt>
                <c:pt idx="12">
                  <c:v>115</c:v>
                </c:pt>
                <c:pt idx="13">
                  <c:v>126</c:v>
                </c:pt>
                <c:pt idx="14">
                  <c:v>141</c:v>
                </c:pt>
                <c:pt idx="15">
                  <c:v>135</c:v>
                </c:pt>
                <c:pt idx="16">
                  <c:v>125</c:v>
                </c:pt>
                <c:pt idx="17">
                  <c:v>149</c:v>
                </c:pt>
                <c:pt idx="18">
                  <c:v>170</c:v>
                </c:pt>
                <c:pt idx="19">
                  <c:v>170</c:v>
                </c:pt>
                <c:pt idx="20">
                  <c:v>158</c:v>
                </c:pt>
                <c:pt idx="21">
                  <c:v>133</c:v>
                </c:pt>
                <c:pt idx="22">
                  <c:v>114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178</c:v>
                </c:pt>
                <c:pt idx="27">
                  <c:v>163</c:v>
                </c:pt>
                <c:pt idx="28">
                  <c:v>172</c:v>
                </c:pt>
                <c:pt idx="29">
                  <c:v>178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162</c:v>
                </c:pt>
                <c:pt idx="34">
                  <c:v>146</c:v>
                </c:pt>
                <c:pt idx="35">
                  <c:v>166</c:v>
                </c:pt>
                <c:pt idx="36">
                  <c:v>171</c:v>
                </c:pt>
                <c:pt idx="37">
                  <c:v>180</c:v>
                </c:pt>
                <c:pt idx="38">
                  <c:v>193</c:v>
                </c:pt>
                <c:pt idx="39">
                  <c:v>181</c:v>
                </c:pt>
                <c:pt idx="40">
                  <c:v>183</c:v>
                </c:pt>
                <c:pt idx="41">
                  <c:v>218</c:v>
                </c:pt>
                <c:pt idx="42">
                  <c:v>230</c:v>
                </c:pt>
                <c:pt idx="43">
                  <c:v>242</c:v>
                </c:pt>
                <c:pt idx="44">
                  <c:v>209</c:v>
                </c:pt>
                <c:pt idx="45">
                  <c:v>191</c:v>
                </c:pt>
                <c:pt idx="46">
                  <c:v>172</c:v>
                </c:pt>
                <c:pt idx="47">
                  <c:v>194</c:v>
                </c:pt>
                <c:pt idx="48">
                  <c:v>196</c:v>
                </c:pt>
                <c:pt idx="49">
                  <c:v>196</c:v>
                </c:pt>
                <c:pt idx="50">
                  <c:v>236</c:v>
                </c:pt>
                <c:pt idx="51">
                  <c:v>235</c:v>
                </c:pt>
                <c:pt idx="52">
                  <c:v>229</c:v>
                </c:pt>
                <c:pt idx="53">
                  <c:v>243</c:v>
                </c:pt>
                <c:pt idx="54">
                  <c:v>264</c:v>
                </c:pt>
                <c:pt idx="55">
                  <c:v>272</c:v>
                </c:pt>
                <c:pt idx="56">
                  <c:v>237</c:v>
                </c:pt>
                <c:pt idx="57">
                  <c:v>211</c:v>
                </c:pt>
                <c:pt idx="58">
                  <c:v>180</c:v>
                </c:pt>
                <c:pt idx="59">
                  <c:v>201</c:v>
                </c:pt>
                <c:pt idx="60">
                  <c:v>204</c:v>
                </c:pt>
                <c:pt idx="61">
                  <c:v>188</c:v>
                </c:pt>
                <c:pt idx="62">
                  <c:v>235</c:v>
                </c:pt>
                <c:pt idx="63">
                  <c:v>227</c:v>
                </c:pt>
                <c:pt idx="64">
                  <c:v>234</c:v>
                </c:pt>
                <c:pt idx="65">
                  <c:v>264</c:v>
                </c:pt>
                <c:pt idx="66">
                  <c:v>302</c:v>
                </c:pt>
                <c:pt idx="67">
                  <c:v>293</c:v>
                </c:pt>
                <c:pt idx="68">
                  <c:v>259</c:v>
                </c:pt>
                <c:pt idx="69">
                  <c:v>229</c:v>
                </c:pt>
                <c:pt idx="70">
                  <c:v>203</c:v>
                </c:pt>
                <c:pt idx="71">
                  <c:v>229</c:v>
                </c:pt>
                <c:pt idx="72">
                  <c:v>242</c:v>
                </c:pt>
                <c:pt idx="73">
                  <c:v>233</c:v>
                </c:pt>
                <c:pt idx="74">
                  <c:v>267</c:v>
                </c:pt>
                <c:pt idx="75">
                  <c:v>269</c:v>
                </c:pt>
                <c:pt idx="76">
                  <c:v>270</c:v>
                </c:pt>
                <c:pt idx="77">
                  <c:v>315</c:v>
                </c:pt>
                <c:pt idx="78">
                  <c:v>364</c:v>
                </c:pt>
                <c:pt idx="79">
                  <c:v>347</c:v>
                </c:pt>
                <c:pt idx="80">
                  <c:v>312</c:v>
                </c:pt>
                <c:pt idx="81">
                  <c:v>274</c:v>
                </c:pt>
                <c:pt idx="82">
                  <c:v>237</c:v>
                </c:pt>
                <c:pt idx="83">
                  <c:v>278</c:v>
                </c:pt>
                <c:pt idx="84">
                  <c:v>284</c:v>
                </c:pt>
                <c:pt idx="85">
                  <c:v>277</c:v>
                </c:pt>
                <c:pt idx="86">
                  <c:v>317</c:v>
                </c:pt>
                <c:pt idx="87">
                  <c:v>313</c:v>
                </c:pt>
                <c:pt idx="88">
                  <c:v>318</c:v>
                </c:pt>
                <c:pt idx="89">
                  <c:v>374</c:v>
                </c:pt>
                <c:pt idx="90">
                  <c:v>413</c:v>
                </c:pt>
                <c:pt idx="91">
                  <c:v>405</c:v>
                </c:pt>
                <c:pt idx="92">
                  <c:v>355</c:v>
                </c:pt>
                <c:pt idx="93">
                  <c:v>306</c:v>
                </c:pt>
                <c:pt idx="94">
                  <c:v>271</c:v>
                </c:pt>
                <c:pt idx="95">
                  <c:v>306</c:v>
                </c:pt>
                <c:pt idx="96">
                  <c:v>315</c:v>
                </c:pt>
                <c:pt idx="97">
                  <c:v>301</c:v>
                </c:pt>
                <c:pt idx="98">
                  <c:v>356</c:v>
                </c:pt>
                <c:pt idx="99">
                  <c:v>348</c:v>
                </c:pt>
                <c:pt idx="100">
                  <c:v>355</c:v>
                </c:pt>
                <c:pt idx="101">
                  <c:v>422</c:v>
                </c:pt>
                <c:pt idx="102">
                  <c:v>465</c:v>
                </c:pt>
                <c:pt idx="103">
                  <c:v>467</c:v>
                </c:pt>
                <c:pt idx="104">
                  <c:v>404</c:v>
                </c:pt>
                <c:pt idx="105">
                  <c:v>347</c:v>
                </c:pt>
                <c:pt idx="106">
                  <c:v>305</c:v>
                </c:pt>
                <c:pt idx="107">
                  <c:v>336</c:v>
                </c:pt>
                <c:pt idx="108">
                  <c:v>340</c:v>
                </c:pt>
                <c:pt idx="109">
                  <c:v>318</c:v>
                </c:pt>
                <c:pt idx="110">
                  <c:v>362</c:v>
                </c:pt>
                <c:pt idx="111">
                  <c:v>348</c:v>
                </c:pt>
                <c:pt idx="112">
                  <c:v>363</c:v>
                </c:pt>
                <c:pt idx="113">
                  <c:v>435</c:v>
                </c:pt>
                <c:pt idx="114">
                  <c:v>491</c:v>
                </c:pt>
                <c:pt idx="115">
                  <c:v>505</c:v>
                </c:pt>
                <c:pt idx="116">
                  <c:v>404</c:v>
                </c:pt>
                <c:pt idx="117">
                  <c:v>359</c:v>
                </c:pt>
                <c:pt idx="118">
                  <c:v>310</c:v>
                </c:pt>
                <c:pt idx="119">
                  <c:v>337</c:v>
                </c:pt>
                <c:pt idx="120">
                  <c:v>360</c:v>
                </c:pt>
                <c:pt idx="121">
                  <c:v>342</c:v>
                </c:pt>
                <c:pt idx="122">
                  <c:v>406</c:v>
                </c:pt>
                <c:pt idx="123">
                  <c:v>396</c:v>
                </c:pt>
                <c:pt idx="124">
                  <c:v>420</c:v>
                </c:pt>
                <c:pt idx="125">
                  <c:v>472</c:v>
                </c:pt>
                <c:pt idx="126">
                  <c:v>548</c:v>
                </c:pt>
                <c:pt idx="127">
                  <c:v>559</c:v>
                </c:pt>
                <c:pt idx="128">
                  <c:v>463</c:v>
                </c:pt>
                <c:pt idx="129">
                  <c:v>407</c:v>
                </c:pt>
                <c:pt idx="130">
                  <c:v>362</c:v>
                </c:pt>
                <c:pt idx="131">
                  <c:v>405</c:v>
                </c:pt>
                <c:pt idx="132">
                  <c:v>417</c:v>
                </c:pt>
                <c:pt idx="133">
                  <c:v>391</c:v>
                </c:pt>
                <c:pt idx="134">
                  <c:v>419</c:v>
                </c:pt>
                <c:pt idx="135">
                  <c:v>461</c:v>
                </c:pt>
                <c:pt idx="136">
                  <c:v>472</c:v>
                </c:pt>
                <c:pt idx="137">
                  <c:v>535</c:v>
                </c:pt>
                <c:pt idx="138">
                  <c:v>622</c:v>
                </c:pt>
                <c:pt idx="139">
                  <c:v>606</c:v>
                </c:pt>
                <c:pt idx="140">
                  <c:v>508</c:v>
                </c:pt>
                <c:pt idx="141">
                  <c:v>461</c:v>
                </c:pt>
                <c:pt idx="142">
                  <c:v>390</c:v>
                </c:pt>
                <c:pt idx="143">
                  <c:v>432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multiplicatif'!$H$18:$H$161</c:f>
              <c:numCache>
                <c:formatCode>0.00</c:formatCode>
                <c:ptCount val="144"/>
                <c:pt idx="0">
                  <c:v>1.5375703383417147</c:v>
                </c:pt>
                <c:pt idx="1">
                  <c:v>2.390087047547933</c:v>
                </c:pt>
                <c:pt idx="2">
                  <c:v>2.3664362984154392</c:v>
                </c:pt>
                <c:pt idx="3">
                  <c:v>2.1360763034857109</c:v>
                </c:pt>
                <c:pt idx="4">
                  <c:v>0.86271328401096148</c:v>
                </c:pt>
                <c:pt idx="5">
                  <c:v>-8.8141944595511945E-2</c:v>
                </c:pt>
                <c:pt idx="6">
                  <c:v>-0.89145493005030885</c:v>
                </c:pt>
                <c:pt idx="7">
                  <c:v>-0.9700179078354727</c:v>
                </c:pt>
                <c:pt idx="8">
                  <c:v>-0.1999214424431186</c:v>
                </c:pt>
                <c:pt idx="9">
                  <c:v>0.31969847200237622</c:v>
                </c:pt>
                <c:pt idx="10">
                  <c:v>0.70857835234488431</c:v>
                </c:pt>
                <c:pt idx="11">
                  <c:v>1.0051669650885779</c:v>
                </c:pt>
                <c:pt idx="12">
                  <c:v>0.46020118661005049</c:v>
                </c:pt>
                <c:pt idx="13">
                  <c:v>1.8742228296367451</c:v>
                </c:pt>
                <c:pt idx="14">
                  <c:v>2.2216940904386679</c:v>
                </c:pt>
                <c:pt idx="15">
                  <c:v>1.9263044978964392</c:v>
                </c:pt>
                <c:pt idx="16">
                  <c:v>0.48898779185938168</c:v>
                </c:pt>
                <c:pt idx="17">
                  <c:v>0.29404964842273834</c:v>
                </c:pt>
                <c:pt idx="18">
                  <c:v>0.29632228061506927</c:v>
                </c:pt>
                <c:pt idx="19">
                  <c:v>0.49634594180954283</c:v>
                </c:pt>
                <c:pt idx="20">
                  <c:v>1.4747261709731041</c:v>
                </c:pt>
                <c:pt idx="21">
                  <c:v>1.4218518429634213</c:v>
                </c:pt>
                <c:pt idx="22">
                  <c:v>1.1726390719700941</c:v>
                </c:pt>
                <c:pt idx="23">
                  <c:v>2.2680025133983674</c:v>
                </c:pt>
                <c:pt idx="24">
                  <c:v>2.8358342838501667</c:v>
                </c:pt>
                <c:pt idx="25">
                  <c:v>3.9267684377150021</c:v>
                </c:pt>
                <c:pt idx="26">
                  <c:v>4.9215907366377376</c:v>
                </c:pt>
                <c:pt idx="27">
                  <c:v>3.9184935555676232</c:v>
                </c:pt>
                <c:pt idx="28">
                  <c:v>3.8491657339574159</c:v>
                </c:pt>
                <c:pt idx="29">
                  <c:v>1.8019293921934283</c:v>
                </c:pt>
                <c:pt idx="30">
                  <c:v>0.42830421116404915</c:v>
                </c:pt>
                <c:pt idx="31">
                  <c:v>-4.5490962436540938E-2</c:v>
                </c:pt>
                <c:pt idx="32">
                  <c:v>0.676116197932769</c:v>
                </c:pt>
                <c:pt idx="33">
                  <c:v>1.307550323220998</c:v>
                </c:pt>
                <c:pt idx="34">
                  <c:v>2.2637845127699086</c:v>
                </c:pt>
                <c:pt idx="35">
                  <c:v>2.7191870967481457</c:v>
                </c:pt>
                <c:pt idx="36">
                  <c:v>2.9031554516614069</c:v>
                </c:pt>
                <c:pt idx="37">
                  <c:v>4.2958209751040748</c:v>
                </c:pt>
                <c:pt idx="38">
                  <c:v>3.5955186813970754</c:v>
                </c:pt>
                <c:pt idx="39">
                  <c:v>2.3254025184301281</c:v>
                </c:pt>
                <c:pt idx="40">
                  <c:v>1.5319397840680129</c:v>
                </c:pt>
                <c:pt idx="41">
                  <c:v>1.8373966808228923</c:v>
                </c:pt>
                <c:pt idx="42">
                  <c:v>0.50783595688115579</c:v>
                </c:pt>
                <c:pt idx="43">
                  <c:v>0.97272192909709088</c:v>
                </c:pt>
                <c:pt idx="44">
                  <c:v>0.88071247999203039</c:v>
                </c:pt>
                <c:pt idx="45">
                  <c:v>1.8577651703285905</c:v>
                </c:pt>
                <c:pt idx="46">
                  <c:v>3.0336713633874179</c:v>
                </c:pt>
                <c:pt idx="47">
                  <c:v>3.4221895327246314</c:v>
                </c:pt>
                <c:pt idx="48">
                  <c:v>3.1535432661190339</c:v>
                </c:pt>
                <c:pt idx="49">
                  <c:v>3.3391934229681204</c:v>
                </c:pt>
                <c:pt idx="50">
                  <c:v>4.6542274034060354</c:v>
                </c:pt>
                <c:pt idx="51">
                  <c:v>5.5605289519308112</c:v>
                </c:pt>
                <c:pt idx="52">
                  <c:v>4.6724320166821807</c:v>
                </c:pt>
                <c:pt idx="53">
                  <c:v>2.1749130967418813</c:v>
                </c:pt>
                <c:pt idx="54">
                  <c:v>-6.2617100372296619E-2</c:v>
                </c:pt>
                <c:pt idx="55">
                  <c:v>-0.36980470118335518</c:v>
                </c:pt>
                <c:pt idx="56">
                  <c:v>-0.52396702574131948</c:v>
                </c:pt>
                <c:pt idx="57">
                  <c:v>7.3940190864307143E-2</c:v>
                </c:pt>
                <c:pt idx="58">
                  <c:v>0.12360216390890262</c:v>
                </c:pt>
                <c:pt idx="59">
                  <c:v>7.184054556369418E-2</c:v>
                </c:pt>
                <c:pt idx="60">
                  <c:v>4.5337472534167887E-2</c:v>
                </c:pt>
                <c:pt idx="61">
                  <c:v>-1.0655957038671235</c:v>
                </c:pt>
                <c:pt idx="62">
                  <c:v>0.75265491986920752</c:v>
                </c:pt>
                <c:pt idx="63">
                  <c:v>1.6204807730995239</c:v>
                </c:pt>
                <c:pt idx="64">
                  <c:v>2.4912403094258435</c:v>
                </c:pt>
                <c:pt idx="65">
                  <c:v>2.5043011636212236</c:v>
                </c:pt>
                <c:pt idx="66">
                  <c:v>2.5855140639721603</c:v>
                </c:pt>
                <c:pt idx="67">
                  <c:v>1.7722376010087184</c:v>
                </c:pt>
                <c:pt idx="68">
                  <c:v>1.4696029090340683</c:v>
                </c:pt>
                <c:pt idx="69">
                  <c:v>1.6470771576563286</c:v>
                </c:pt>
                <c:pt idx="70">
                  <c:v>2.2512040651296066</c:v>
                </c:pt>
                <c:pt idx="71">
                  <c:v>2.5083779199114309</c:v>
                </c:pt>
                <c:pt idx="72">
                  <c:v>3.3988248323929886</c:v>
                </c:pt>
                <c:pt idx="73">
                  <c:v>3.3526463156136281</c:v>
                </c:pt>
                <c:pt idx="74">
                  <c:v>3.2972016219880307</c:v>
                </c:pt>
                <c:pt idx="75">
                  <c:v>4.1391130585255098</c:v>
                </c:pt>
                <c:pt idx="76">
                  <c:v>4.1326509037048593</c:v>
                </c:pt>
                <c:pt idx="77">
                  <c:v>4.4738637979200373</c:v>
                </c:pt>
                <c:pt idx="78">
                  <c:v>4.8642646922529069</c:v>
                </c:pt>
                <c:pt idx="79">
                  <c:v>3.4291732148380598</c:v>
                </c:pt>
                <c:pt idx="80">
                  <c:v>3.1416692711800702</c:v>
                </c:pt>
                <c:pt idx="81">
                  <c:v>3.0366945896390742</c:v>
                </c:pt>
                <c:pt idx="82">
                  <c:v>2.7661198350376983</c:v>
                </c:pt>
                <c:pt idx="83">
                  <c:v>3.7193875182782445</c:v>
                </c:pt>
                <c:pt idx="84">
                  <c:v>3.9884451372914258</c:v>
                </c:pt>
                <c:pt idx="85">
                  <c:v>3.988488602881902</c:v>
                </c:pt>
                <c:pt idx="86">
                  <c:v>3.9100299944312731</c:v>
                </c:pt>
                <c:pt idx="87">
                  <c:v>4.2163016663408861</c:v>
                </c:pt>
                <c:pt idx="88">
                  <c:v>4.3624011876928224</c:v>
                </c:pt>
                <c:pt idx="89">
                  <c:v>5.1329549410577648</c:v>
                </c:pt>
                <c:pt idx="90">
                  <c:v>4.3101647221591319</c:v>
                </c:pt>
                <c:pt idx="91">
                  <c:v>3.1537023795370853</c:v>
                </c:pt>
                <c:pt idx="92">
                  <c:v>2.2810331213139126</c:v>
                </c:pt>
                <c:pt idx="93">
                  <c:v>1.4153234999674864</c:v>
                </c:pt>
                <c:pt idx="94">
                  <c:v>1.6996267927699034</c:v>
                </c:pt>
                <c:pt idx="95">
                  <c:v>1.8982809657185942</c:v>
                </c:pt>
                <c:pt idx="96">
                  <c:v>2.278183486606471</c:v>
                </c:pt>
                <c:pt idx="97">
                  <c:v>1.8720779716905027</c:v>
                </c:pt>
                <c:pt idx="98">
                  <c:v>2.9392960899158664</c:v>
                </c:pt>
                <c:pt idx="99">
                  <c:v>3.6359948604825343</c:v>
                </c:pt>
                <c:pt idx="100">
                  <c:v>4.2334436380265696</c:v>
                </c:pt>
                <c:pt idx="101">
                  <c:v>5.7302187870473507</c:v>
                </c:pt>
                <c:pt idx="102">
                  <c:v>5.1335789794432474</c:v>
                </c:pt>
                <c:pt idx="103">
                  <c:v>4.848140712632361</c:v>
                </c:pt>
                <c:pt idx="104">
                  <c:v>3.751382636262568</c:v>
                </c:pt>
                <c:pt idx="105">
                  <c:v>2.47109875191956</c:v>
                </c:pt>
                <c:pt idx="106">
                  <c:v>2.2174769350206627</c:v>
                </c:pt>
                <c:pt idx="107">
                  <c:v>1.2363768696111204</c:v>
                </c:pt>
                <c:pt idx="108">
                  <c:v>0.51243921484586941</c:v>
                </c:pt>
                <c:pt idx="109">
                  <c:v>-1.0035592089037666</c:v>
                </c:pt>
                <c:pt idx="110">
                  <c:v>-1.5492909236441395</c:v>
                </c:pt>
                <c:pt idx="111">
                  <c:v>-1.7651825639964525</c:v>
                </c:pt>
                <c:pt idx="112">
                  <c:v>-0.28679884404925104</c:v>
                </c:pt>
                <c:pt idx="113">
                  <c:v>2.3955518111743404</c:v>
                </c:pt>
                <c:pt idx="114">
                  <c:v>3.7158153721541773</c:v>
                </c:pt>
                <c:pt idx="115">
                  <c:v>5.4746631619984862</c:v>
                </c:pt>
                <c:pt idx="116">
                  <c:v>2.4017445195564227</c:v>
                </c:pt>
                <c:pt idx="117">
                  <c:v>1.5149545939564113</c:v>
                </c:pt>
                <c:pt idx="118">
                  <c:v>0.86191772505097264</c:v>
                </c:pt>
                <c:pt idx="119">
                  <c:v>-0.63733051750780279</c:v>
                </c:pt>
                <c:pt idx="120">
                  <c:v>0.54529482913506189</c:v>
                </c:pt>
                <c:pt idx="121">
                  <c:v>0.53101278502589566</c:v>
                </c:pt>
                <c:pt idx="122">
                  <c:v>2.1370656077990491</c:v>
                </c:pt>
                <c:pt idx="123">
                  <c:v>3.1641272332099595</c:v>
                </c:pt>
                <c:pt idx="124">
                  <c:v>5.5523503239746157</c:v>
                </c:pt>
                <c:pt idx="125">
                  <c:v>5.618878170639273</c:v>
                </c:pt>
                <c:pt idx="126">
                  <c:v>6.5844523132924877</c:v>
                </c:pt>
                <c:pt idx="127">
                  <c:v>7.6631152185339602</c:v>
                </c:pt>
                <c:pt idx="128">
                  <c:v>5.3494325984996749</c:v>
                </c:pt>
                <c:pt idx="129">
                  <c:v>4.1008438901528166</c:v>
                </c:pt>
                <c:pt idx="130">
                  <c:v>4.2469963209039516</c:v>
                </c:pt>
                <c:pt idx="131">
                  <c:v>3.8985934432215164</c:v>
                </c:pt>
                <c:pt idx="132">
                  <c:v>3.7819662879267879</c:v>
                </c:pt>
                <c:pt idx="133">
                  <c:v>2.2172387876896287</c:v>
                </c:pt>
                <c:pt idx="134">
                  <c:v>-1.2912545564876345</c:v>
                </c:pt>
                <c:pt idx="135">
                  <c:v>2.7523719740067536</c:v>
                </c:pt>
                <c:pt idx="136">
                  <c:v>5.298819479673277</c:v>
                </c:pt>
                <c:pt idx="137">
                  <c:v>5.9284704703809838</c:v>
                </c:pt>
                <c:pt idx="138">
                  <c:v>7.3587457160716987</c:v>
                </c:pt>
                <c:pt idx="139">
                  <c:v>6.5325086909794017</c:v>
                </c:pt>
                <c:pt idx="140">
                  <c:v>3.9322744033439476</c:v>
                </c:pt>
                <c:pt idx="141">
                  <c:v>4.1625807077092141</c:v>
                </c:pt>
                <c:pt idx="142">
                  <c:v>2.7302017286321787</c:v>
                </c:pt>
                <c:pt idx="143">
                  <c:v>1.3092910577005092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multiplicatif'!$J$18:$J$161</c:f>
              <c:numCache>
                <c:formatCode>0.00</c:formatCode>
                <c:ptCount val="144"/>
                <c:pt idx="0">
                  <c:v>116.41250792223541</c:v>
                </c:pt>
                <c:pt idx="1">
                  <c:v>110.24689672956637</c:v>
                </c:pt>
                <c:pt idx="2">
                  <c:v>132.24458321183127</c:v>
                </c:pt>
                <c:pt idx="3">
                  <c:v>131.32481750934582</c:v>
                </c:pt>
                <c:pt idx="4">
                  <c:v>134.01579088649729</c:v>
                </c:pt>
                <c:pt idx="5">
                  <c:v>146.05665638484425</c:v>
                </c:pt>
                <c:pt idx="6">
                  <c:v>158.54638258028896</c:v>
                </c:pt>
                <c:pt idx="7">
                  <c:v>149.01045295177096</c:v>
                </c:pt>
                <c:pt idx="8">
                  <c:v>127.42895754212934</c:v>
                </c:pt>
                <c:pt idx="9">
                  <c:v>113.98663852675624</c:v>
                </c:pt>
                <c:pt idx="10">
                  <c:v>100.76323340700972</c:v>
                </c:pt>
                <c:pt idx="11">
                  <c:v>115.23734249201759</c:v>
                </c:pt>
                <c:pt idx="12">
                  <c:v>120.19002270725828</c:v>
                </c:pt>
                <c:pt idx="13">
                  <c:v>113.09668083315553</c:v>
                </c:pt>
                <c:pt idx="14">
                  <c:v>137.40697339902374</c:v>
                </c:pt>
                <c:pt idx="15">
                  <c:v>137.97844084896886</c:v>
                </c:pt>
                <c:pt idx="16">
                  <c:v>139.6166727756094</c:v>
                </c:pt>
                <c:pt idx="17">
                  <c:v>151.25784629216025</c:v>
                </c:pt>
                <c:pt idx="18">
                  <c:v>169.97026614827715</c:v>
                </c:pt>
                <c:pt idx="19">
                  <c:v>167.42823218225965</c:v>
                </c:pt>
                <c:pt idx="20">
                  <c:v>147.07536513124509</c:v>
                </c:pt>
                <c:pt idx="21">
                  <c:v>133.51123619699175</c:v>
                </c:pt>
                <c:pt idx="22">
                  <c:v>116.07755325807935</c:v>
                </c:pt>
                <c:pt idx="23">
                  <c:v>129.78484578649068</c:v>
                </c:pt>
                <c:pt idx="24">
                  <c:v>139.60414485459668</c:v>
                </c:pt>
                <c:pt idx="25">
                  <c:v>139.99121466530372</c:v>
                </c:pt>
                <c:pt idx="26">
                  <c:v>167.69976393187005</c:v>
                </c:pt>
                <c:pt idx="27">
                  <c:v>173.1032869215349</c:v>
                </c:pt>
                <c:pt idx="28">
                  <c:v>172.70112916999318</c:v>
                </c:pt>
                <c:pt idx="29">
                  <c:v>201.69402437767351</c:v>
                </c:pt>
                <c:pt idx="30">
                  <c:v>216.97190271628338</c:v>
                </c:pt>
                <c:pt idx="31">
                  <c:v>205.09637813136212</c:v>
                </c:pt>
                <c:pt idx="32">
                  <c:v>175.91365044601059</c:v>
                </c:pt>
                <c:pt idx="33">
                  <c:v>155.89590242598408</c:v>
                </c:pt>
                <c:pt idx="34">
                  <c:v>138.03558644244399</c:v>
                </c:pt>
                <c:pt idx="35">
                  <c:v>161.7369199614356</c:v>
                </c:pt>
                <c:pt idx="36">
                  <c:v>169.24851539038124</c:v>
                </c:pt>
                <c:pt idx="37">
                  <c:v>167.17887872450851</c:v>
                </c:pt>
                <c:pt idx="38">
                  <c:v>200.2724255875134</c:v>
                </c:pt>
                <c:pt idx="39">
                  <c:v>193.75427160696631</c:v>
                </c:pt>
                <c:pt idx="40">
                  <c:v>191.02284997339541</c:v>
                </c:pt>
                <c:pt idx="41">
                  <c:v>214.48680571853916</c:v>
                </c:pt>
                <c:pt idx="42">
                  <c:v>247.32022683196234</c:v>
                </c:pt>
                <c:pt idx="43">
                  <c:v>236.02728193223919</c:v>
                </c:pt>
                <c:pt idx="44">
                  <c:v>210.03337693242284</c:v>
                </c:pt>
                <c:pt idx="45">
                  <c:v>181.53665841553121</c:v>
                </c:pt>
                <c:pt idx="46">
                  <c:v>162.17848963840973</c:v>
                </c:pt>
                <c:pt idx="47">
                  <c:v>190.35830242646742</c:v>
                </c:pt>
                <c:pt idx="48">
                  <c:v>198.55898366045892</c:v>
                </c:pt>
                <c:pt idx="49">
                  <c:v>194.2845606212594</c:v>
                </c:pt>
                <c:pt idx="50">
                  <c:v>222.36902666708761</c:v>
                </c:pt>
                <c:pt idx="51">
                  <c:v>225.93006123137189</c:v>
                </c:pt>
                <c:pt idx="52">
                  <c:v>237.96045243155061</c:v>
                </c:pt>
                <c:pt idx="53">
                  <c:v>271.74839897359715</c:v>
                </c:pt>
                <c:pt idx="54">
                  <c:v>293.04260307164861</c:v>
                </c:pt>
                <c:pt idx="55">
                  <c:v>275.95158698644804</c:v>
                </c:pt>
                <c:pt idx="56">
                  <c:v>238.73100159549395</c:v>
                </c:pt>
                <c:pt idx="57">
                  <c:v>205.19419904978213</c:v>
                </c:pt>
                <c:pt idx="58">
                  <c:v>179.58398969233741</c:v>
                </c:pt>
                <c:pt idx="59">
                  <c:v>201.48563689924558</c:v>
                </c:pt>
                <c:pt idx="60">
                  <c:v>204.25229066161754</c:v>
                </c:pt>
                <c:pt idx="61">
                  <c:v>198.2697255425436</c:v>
                </c:pt>
                <c:pt idx="62">
                  <c:v>216.09689153942247</c:v>
                </c:pt>
                <c:pt idx="63">
                  <c:v>218.29802243751212</c:v>
                </c:pt>
                <c:pt idx="64">
                  <c:v>225.2313316737862</c:v>
                </c:pt>
                <c:pt idx="65">
                  <c:v>263.85049898203511</c:v>
                </c:pt>
                <c:pt idx="66">
                  <c:v>300.95137201226567</c:v>
                </c:pt>
                <c:pt idx="67">
                  <c:v>303.45424709726183</c:v>
                </c:pt>
                <c:pt idx="68">
                  <c:v>262.39687743619072</c:v>
                </c:pt>
                <c:pt idx="69">
                  <c:v>227.27428489539912</c:v>
                </c:pt>
                <c:pt idx="70">
                  <c:v>197.93874122741295</c:v>
                </c:pt>
                <c:pt idx="71">
                  <c:v>226.58743934477062</c:v>
                </c:pt>
                <c:pt idx="72">
                  <c:v>233.52409392355494</c:v>
                </c:pt>
                <c:pt idx="73">
                  <c:v>233.4257500297916</c:v>
                </c:pt>
                <c:pt idx="74">
                  <c:v>267.5788360446727</c:v>
                </c:pt>
                <c:pt idx="75">
                  <c:v>260.54137735384512</c:v>
                </c:pt>
                <c:pt idx="76">
                  <c:v>270.06519904337193</c:v>
                </c:pt>
                <c:pt idx="77">
                  <c:v>311.09419728232376</c:v>
                </c:pt>
                <c:pt idx="78">
                  <c:v>358.95823322333388</c:v>
                </c:pt>
                <c:pt idx="79">
                  <c:v>365.41502330167179</c:v>
                </c:pt>
                <c:pt idx="80">
                  <c:v>315.22494222954742</c:v>
                </c:pt>
                <c:pt idx="81">
                  <c:v>275.02113355428065</c:v>
                </c:pt>
                <c:pt idx="82">
                  <c:v>239.26968466408158</c:v>
                </c:pt>
                <c:pt idx="83">
                  <c:v>269.05261312534446</c:v>
                </c:pt>
                <c:pt idx="84">
                  <c:v>281.43435354684868</c:v>
                </c:pt>
                <c:pt idx="85">
                  <c:v>276.999599298796</c:v>
                </c:pt>
                <c:pt idx="86">
                  <c:v>317.81900990277762</c:v>
                </c:pt>
                <c:pt idx="87">
                  <c:v>309.91799572105469</c:v>
                </c:pt>
                <c:pt idx="88">
                  <c:v>316.52596629189281</c:v>
                </c:pt>
                <c:pt idx="89">
                  <c:v>365.17410709846649</c:v>
                </c:pt>
                <c:pt idx="90">
                  <c:v>423.63319629469481</c:v>
                </c:pt>
                <c:pt idx="91">
                  <c:v>419.80130928258228</c:v>
                </c:pt>
                <c:pt idx="92">
                  <c:v>364.78372992663719</c:v>
                </c:pt>
                <c:pt idx="93">
                  <c:v>314.4195609079872</c:v>
                </c:pt>
                <c:pt idx="94">
                  <c:v>268.61629160843967</c:v>
                </c:pt>
                <c:pt idx="95">
                  <c:v>304.13237889208915</c:v>
                </c:pt>
                <c:pt idx="96">
                  <c:v>311.37572864545467</c:v>
                </c:pt>
                <c:pt idx="97">
                  <c:v>304.74381157086327</c:v>
                </c:pt>
                <c:pt idx="98">
                  <c:v>344.86101273490851</c:v>
                </c:pt>
                <c:pt idx="99">
                  <c:v>340.98566870231633</c:v>
                </c:pt>
                <c:pt idx="100">
                  <c:v>348.97079326339929</c:v>
                </c:pt>
                <c:pt idx="101">
                  <c:v>404.83552500932319</c:v>
                </c:pt>
                <c:pt idx="102">
                  <c:v>472.7007782723918</c:v>
                </c:pt>
                <c:pt idx="103">
                  <c:v>470.64670622931823</c:v>
                </c:pt>
                <c:pt idx="104">
                  <c:v>416.27933645399071</c:v>
                </c:pt>
                <c:pt idx="105">
                  <c:v>359.43465404809911</c:v>
                </c:pt>
                <c:pt idx="106">
                  <c:v>307.12740241811758</c:v>
                </c:pt>
                <c:pt idx="107">
                  <c:v>345.22650674700139</c:v>
                </c:pt>
                <c:pt idx="108">
                  <c:v>346.91036380582239</c:v>
                </c:pt>
                <c:pt idx="109">
                  <c:v>331.96707113903341</c:v>
                </c:pt>
                <c:pt idx="110">
                  <c:v>367.7050755478063</c:v>
                </c:pt>
                <c:pt idx="111">
                  <c:v>350.17579999834629</c:v>
                </c:pt>
                <c:pt idx="112">
                  <c:v>348.06798334575114</c:v>
                </c:pt>
                <c:pt idx="113">
                  <c:v>404.17591886445308</c:v>
                </c:pt>
                <c:pt idx="114">
                  <c:v>473.97346704638886</c:v>
                </c:pt>
                <c:pt idx="115">
                  <c:v>482.53802696938078</c:v>
                </c:pt>
                <c:pt idx="116">
                  <c:v>438.35298717501712</c:v>
                </c:pt>
                <c:pt idx="117">
                  <c:v>367.59771531250561</c:v>
                </c:pt>
                <c:pt idx="118">
                  <c:v>315.4758277500585</c:v>
                </c:pt>
                <c:pt idx="119">
                  <c:v>351.08020383084897</c:v>
                </c:pt>
                <c:pt idx="120">
                  <c:v>348.72257869480558</c:v>
                </c:pt>
                <c:pt idx="121">
                  <c:v>342.13129939067022</c:v>
                </c:pt>
                <c:pt idx="122">
                  <c:v>389.22346168350879</c:v>
                </c:pt>
                <c:pt idx="123">
                  <c:v>385.65228916804085</c:v>
                </c:pt>
                <c:pt idx="124">
                  <c:v>395.82774181383428</c:v>
                </c:pt>
                <c:pt idx="125">
                  <c:v>471.23269088867056</c:v>
                </c:pt>
                <c:pt idx="126">
                  <c:v>535.52568140629603</c:v>
                </c:pt>
                <c:pt idx="127">
                  <c:v>545.19323008776018</c:v>
                </c:pt>
                <c:pt idx="128">
                  <c:v>488.7597984417136</c:v>
                </c:pt>
                <c:pt idx="129">
                  <c:v>419.0911473847176</c:v>
                </c:pt>
                <c:pt idx="130">
                  <c:v>360.77555933839039</c:v>
                </c:pt>
                <c:pt idx="131">
                  <c:v>408.26533330851822</c:v>
                </c:pt>
                <c:pt idx="132">
                  <c:v>418.1139169673159</c:v>
                </c:pt>
                <c:pt idx="133">
                  <c:v>405.38476332903576</c:v>
                </c:pt>
                <c:pt idx="134">
                  <c:v>455.72640635477336</c:v>
                </c:pt>
                <c:pt idx="135">
                  <c:v>420.20627459924987</c:v>
                </c:pt>
                <c:pt idx="136">
                  <c:v>446.14991753833363</c:v>
                </c:pt>
                <c:pt idx="137">
                  <c:v>527.73723306863894</c:v>
                </c:pt>
                <c:pt idx="138">
                  <c:v>603.5009029888372</c:v>
                </c:pt>
                <c:pt idx="139">
                  <c:v>616.58896947536766</c:v>
                </c:pt>
                <c:pt idx="140">
                  <c:v>536.87181766422691</c:v>
                </c:pt>
                <c:pt idx="141">
                  <c:v>458.77301232110892</c:v>
                </c:pt>
                <c:pt idx="142">
                  <c:v>402.00226485791802</c:v>
                </c:pt>
                <c:pt idx="143">
                  <c:v>445.31184194869883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'Winters multiplicatif'!$B$18:$B$161</c:f>
              <c:strCache>
                <c:ptCount val="14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  <c:pt idx="75">
                  <c:v>A</c:v>
                </c:pt>
                <c:pt idx="76">
                  <c:v>M</c:v>
                </c:pt>
                <c:pt idx="77">
                  <c:v>J</c:v>
                </c:pt>
                <c:pt idx="78">
                  <c:v>J</c:v>
                </c:pt>
                <c:pt idx="79">
                  <c:v>A</c:v>
                </c:pt>
                <c:pt idx="80">
                  <c:v>S</c:v>
                </c:pt>
                <c:pt idx="81">
                  <c:v>O</c:v>
                </c:pt>
                <c:pt idx="82">
                  <c:v>N</c:v>
                </c:pt>
                <c:pt idx="83">
                  <c:v>D</c:v>
                </c:pt>
                <c:pt idx="84">
                  <c:v>J</c:v>
                </c:pt>
                <c:pt idx="85">
                  <c:v>F</c:v>
                </c:pt>
                <c:pt idx="86">
                  <c:v>M</c:v>
                </c:pt>
                <c:pt idx="87">
                  <c:v>A</c:v>
                </c:pt>
                <c:pt idx="88">
                  <c:v>M</c:v>
                </c:pt>
                <c:pt idx="89">
                  <c:v>J</c:v>
                </c:pt>
                <c:pt idx="90">
                  <c:v>J</c:v>
                </c:pt>
                <c:pt idx="91">
                  <c:v>A</c:v>
                </c:pt>
                <c:pt idx="92">
                  <c:v>S</c:v>
                </c:pt>
                <c:pt idx="93">
                  <c:v>O</c:v>
                </c:pt>
                <c:pt idx="94">
                  <c:v>N</c:v>
                </c:pt>
                <c:pt idx="95">
                  <c:v>D</c:v>
                </c:pt>
                <c:pt idx="96">
                  <c:v>J</c:v>
                </c:pt>
                <c:pt idx="97">
                  <c:v>F</c:v>
                </c:pt>
                <c:pt idx="98">
                  <c:v>M</c:v>
                </c:pt>
                <c:pt idx="99">
                  <c:v>A</c:v>
                </c:pt>
                <c:pt idx="100">
                  <c:v>M</c:v>
                </c:pt>
                <c:pt idx="101">
                  <c:v>J</c:v>
                </c:pt>
                <c:pt idx="102">
                  <c:v>J</c:v>
                </c:pt>
                <c:pt idx="103">
                  <c:v>A</c:v>
                </c:pt>
                <c:pt idx="104">
                  <c:v>S</c:v>
                </c:pt>
                <c:pt idx="105">
                  <c:v>O</c:v>
                </c:pt>
                <c:pt idx="106">
                  <c:v>N</c:v>
                </c:pt>
                <c:pt idx="107">
                  <c:v>D</c:v>
                </c:pt>
                <c:pt idx="108">
                  <c:v>J</c:v>
                </c:pt>
                <c:pt idx="109">
                  <c:v>F</c:v>
                </c:pt>
                <c:pt idx="110">
                  <c:v>M</c:v>
                </c:pt>
                <c:pt idx="111">
                  <c:v>A</c:v>
                </c:pt>
                <c:pt idx="112">
                  <c:v>M</c:v>
                </c:pt>
                <c:pt idx="113">
                  <c:v>J</c:v>
                </c:pt>
                <c:pt idx="114">
                  <c:v>J</c:v>
                </c:pt>
                <c:pt idx="115">
                  <c:v>A</c:v>
                </c:pt>
                <c:pt idx="116">
                  <c:v>S</c:v>
                </c:pt>
                <c:pt idx="117">
                  <c:v>O</c:v>
                </c:pt>
                <c:pt idx="118">
                  <c:v>N</c:v>
                </c:pt>
                <c:pt idx="119">
                  <c:v>D</c:v>
                </c:pt>
                <c:pt idx="120">
                  <c:v>J</c:v>
                </c:pt>
                <c:pt idx="121">
                  <c:v>F</c:v>
                </c:pt>
                <c:pt idx="122">
                  <c:v>M</c:v>
                </c:pt>
                <c:pt idx="123">
                  <c:v>A</c:v>
                </c:pt>
                <c:pt idx="124">
                  <c:v>M</c:v>
                </c:pt>
                <c:pt idx="125">
                  <c:v>J</c:v>
                </c:pt>
                <c:pt idx="126">
                  <c:v>J</c:v>
                </c:pt>
                <c:pt idx="127">
                  <c:v>A</c:v>
                </c:pt>
                <c:pt idx="128">
                  <c:v>S</c:v>
                </c:pt>
                <c:pt idx="129">
                  <c:v>O</c:v>
                </c:pt>
                <c:pt idx="130">
                  <c:v>N</c:v>
                </c:pt>
                <c:pt idx="131">
                  <c:v>D</c:v>
                </c:pt>
                <c:pt idx="132">
                  <c:v>J</c:v>
                </c:pt>
                <c:pt idx="133">
                  <c:v>F</c:v>
                </c:pt>
                <c:pt idx="134">
                  <c:v>M</c:v>
                </c:pt>
                <c:pt idx="135">
                  <c:v>A</c:v>
                </c:pt>
                <c:pt idx="136">
                  <c:v>M</c:v>
                </c:pt>
                <c:pt idx="137">
                  <c:v>J</c:v>
                </c:pt>
                <c:pt idx="138">
                  <c:v>J</c:v>
                </c:pt>
                <c:pt idx="139">
                  <c:v>A</c:v>
                </c:pt>
                <c:pt idx="140">
                  <c:v>S</c:v>
                </c:pt>
                <c:pt idx="141">
                  <c:v>O</c:v>
                </c:pt>
                <c:pt idx="142">
                  <c:v>N</c:v>
                </c:pt>
                <c:pt idx="143">
                  <c:v>D</c:v>
                </c:pt>
              </c:strCache>
            </c:strRef>
          </c:cat>
          <c:val>
            <c:numRef>
              <c:f>'Winters multiplicatif'!$K$18:$K$161</c:f>
              <c:numCache>
                <c:formatCode>0.00</c:formatCode>
                <c:ptCount val="144"/>
                <c:pt idx="0">
                  <c:v>-4.412507922235406</c:v>
                </c:pt>
                <c:pt idx="1">
                  <c:v>7.7531032704336269</c:v>
                </c:pt>
                <c:pt idx="2">
                  <c:v>-0.24458321183126941</c:v>
                </c:pt>
                <c:pt idx="3">
                  <c:v>-2.3248175093458201</c:v>
                </c:pt>
                <c:pt idx="4">
                  <c:v>-13.015790886497285</c:v>
                </c:pt>
                <c:pt idx="5">
                  <c:v>-11.056656384844246</c:v>
                </c:pt>
                <c:pt idx="6">
                  <c:v>-10.546382580288963</c:v>
                </c:pt>
                <c:pt idx="7">
                  <c:v>-1.010452951770958</c:v>
                </c:pt>
                <c:pt idx="8">
                  <c:v>8.5710424578706608</c:v>
                </c:pt>
                <c:pt idx="9">
                  <c:v>5.0133614732437621</c:v>
                </c:pt>
                <c:pt idx="10">
                  <c:v>3.2367665929902785</c:v>
                </c:pt>
                <c:pt idx="11">
                  <c:v>2.7626575079824107</c:v>
                </c:pt>
                <c:pt idx="12">
                  <c:v>-5.1900227072582794</c:v>
                </c:pt>
                <c:pt idx="13">
                  <c:v>12.903319166844469</c:v>
                </c:pt>
                <c:pt idx="14">
                  <c:v>3.593026600976259</c:v>
                </c:pt>
                <c:pt idx="15">
                  <c:v>-2.9784408489688587</c:v>
                </c:pt>
                <c:pt idx="16">
                  <c:v>-14.616672775609402</c:v>
                </c:pt>
                <c:pt idx="17">
                  <c:v>-2.2578462921602522</c:v>
                </c:pt>
                <c:pt idx="18">
                  <c:v>2.9733851722852478E-2</c:v>
                </c:pt>
                <c:pt idx="19">
                  <c:v>2.5717678177403513</c:v>
                </c:pt>
                <c:pt idx="20">
                  <c:v>10.924634868754907</c:v>
                </c:pt>
                <c:pt idx="21">
                  <c:v>-0.51123619699174583</c:v>
                </c:pt>
                <c:pt idx="22">
                  <c:v>-2.0775532580793481</c:v>
                </c:pt>
                <c:pt idx="23">
                  <c:v>10.215154213509322</c:v>
                </c:pt>
                <c:pt idx="24">
                  <c:v>5.395855145403317</c:v>
                </c:pt>
                <c:pt idx="25">
                  <c:v>10.008785334696285</c:v>
                </c:pt>
                <c:pt idx="26">
                  <c:v>10.300236068129948</c:v>
                </c:pt>
                <c:pt idx="27">
                  <c:v>-10.103286921534902</c:v>
                </c:pt>
                <c:pt idx="28">
                  <c:v>-0.70112916999318031</c:v>
                </c:pt>
                <c:pt idx="29">
                  <c:v>-23.694024377673514</c:v>
                </c:pt>
                <c:pt idx="30">
                  <c:v>-17.971902716283381</c:v>
                </c:pt>
                <c:pt idx="31">
                  <c:v>-6.0963781313621155</c:v>
                </c:pt>
                <c:pt idx="32">
                  <c:v>8.0863495539894075</c:v>
                </c:pt>
                <c:pt idx="33">
                  <c:v>6.104097574015924</c:v>
                </c:pt>
                <c:pt idx="34">
                  <c:v>7.9644135575560142</c:v>
                </c:pt>
                <c:pt idx="35">
                  <c:v>4.2630800385643965</c:v>
                </c:pt>
                <c:pt idx="36">
                  <c:v>1.7514846096187568</c:v>
                </c:pt>
                <c:pt idx="37">
                  <c:v>12.821121275491492</c:v>
                </c:pt>
                <c:pt idx="38">
                  <c:v>-7.2724255875133963</c:v>
                </c:pt>
                <c:pt idx="39">
                  <c:v>-12.754271606966313</c:v>
                </c:pt>
                <c:pt idx="40">
                  <c:v>-8.0228499733954095</c:v>
                </c:pt>
                <c:pt idx="41">
                  <c:v>3.5131942814608408</c:v>
                </c:pt>
                <c:pt idx="42">
                  <c:v>-17.320226831962344</c:v>
                </c:pt>
                <c:pt idx="43">
                  <c:v>5.9727180677608089</c:v>
                </c:pt>
                <c:pt idx="44">
                  <c:v>-1.0333769324228399</c:v>
                </c:pt>
                <c:pt idx="45">
                  <c:v>9.4633415844687931</c:v>
                </c:pt>
                <c:pt idx="46">
                  <c:v>9.8215103615902706</c:v>
                </c:pt>
                <c:pt idx="47">
                  <c:v>3.6416975735325821</c:v>
                </c:pt>
                <c:pt idx="48">
                  <c:v>-2.5589836604589209</c:v>
                </c:pt>
                <c:pt idx="49">
                  <c:v>1.7154393787405979</c:v>
                </c:pt>
                <c:pt idx="50">
                  <c:v>13.63097333291239</c:v>
                </c:pt>
                <c:pt idx="51">
                  <c:v>9.0699387686281057</c:v>
                </c:pt>
                <c:pt idx="52">
                  <c:v>-8.9604524315506069</c:v>
                </c:pt>
                <c:pt idx="53">
                  <c:v>-28.748398973597148</c:v>
                </c:pt>
                <c:pt idx="54">
                  <c:v>-29.042603071648614</c:v>
                </c:pt>
                <c:pt idx="55">
                  <c:v>-3.9515869864480351</c:v>
                </c:pt>
                <c:pt idx="56">
                  <c:v>-1.7310015954939502</c:v>
                </c:pt>
                <c:pt idx="57">
                  <c:v>5.805800950217872</c:v>
                </c:pt>
                <c:pt idx="58">
                  <c:v>0.41601030766258873</c:v>
                </c:pt>
                <c:pt idx="59">
                  <c:v>-0.48563689924557707</c:v>
                </c:pt>
                <c:pt idx="60">
                  <c:v>-0.25229066161753622</c:v>
                </c:pt>
                <c:pt idx="61">
                  <c:v>-10.269725542543597</c:v>
                </c:pt>
                <c:pt idx="62">
                  <c:v>18.903108460577528</c:v>
                </c:pt>
                <c:pt idx="63">
                  <c:v>8.7019775624878832</c:v>
                </c:pt>
                <c:pt idx="64">
                  <c:v>8.768668326213799</c:v>
                </c:pt>
                <c:pt idx="65">
                  <c:v>0.14950101796489434</c:v>
                </c:pt>
                <c:pt idx="66">
                  <c:v>1.048627987734335</c:v>
                </c:pt>
                <c:pt idx="67">
                  <c:v>-10.454247097261828</c:v>
                </c:pt>
                <c:pt idx="68">
                  <c:v>-3.3968774361907208</c:v>
                </c:pt>
                <c:pt idx="69">
                  <c:v>1.7257151046008801</c:v>
                </c:pt>
                <c:pt idx="70">
                  <c:v>5.0612587725870526</c:v>
                </c:pt>
                <c:pt idx="71">
                  <c:v>2.4125606552293846</c:v>
                </c:pt>
                <c:pt idx="72">
                  <c:v>8.4759060764450567</c:v>
                </c:pt>
                <c:pt idx="73">
                  <c:v>-0.42575002979160104</c:v>
                </c:pt>
                <c:pt idx="74">
                  <c:v>-0.57883604467269834</c:v>
                </c:pt>
                <c:pt idx="75">
                  <c:v>8.458622646154879</c:v>
                </c:pt>
                <c:pt idx="76">
                  <c:v>-6.5199043371933385E-2</c:v>
                </c:pt>
                <c:pt idx="77">
                  <c:v>3.905802717676238</c:v>
                </c:pt>
                <c:pt idx="78">
                  <c:v>5.0417667766661225</c:v>
                </c:pt>
                <c:pt idx="79">
                  <c:v>-18.415023301671795</c:v>
                </c:pt>
                <c:pt idx="80">
                  <c:v>-3.2249422295474233</c:v>
                </c:pt>
                <c:pt idx="81">
                  <c:v>-1.0211335542806523</c:v>
                </c:pt>
                <c:pt idx="82">
                  <c:v>-2.2696846640815806</c:v>
                </c:pt>
                <c:pt idx="83">
                  <c:v>8.9473868746555354</c:v>
                </c:pt>
                <c:pt idx="84">
                  <c:v>2.5656464531513166</c:v>
                </c:pt>
                <c:pt idx="85">
                  <c:v>4.007012040005975E-4</c:v>
                </c:pt>
                <c:pt idx="86">
                  <c:v>-0.81900990277762276</c:v>
                </c:pt>
                <c:pt idx="87">
                  <c:v>3.0820042789453055</c:v>
                </c:pt>
                <c:pt idx="88">
                  <c:v>1.4740337081071857</c:v>
                </c:pt>
                <c:pt idx="89">
                  <c:v>8.825892901533507</c:v>
                </c:pt>
                <c:pt idx="90">
                  <c:v>-10.633196294694812</c:v>
                </c:pt>
                <c:pt idx="91">
                  <c:v>-14.801309282582281</c:v>
                </c:pt>
                <c:pt idx="92">
                  <c:v>-9.7837299266371929</c:v>
                </c:pt>
                <c:pt idx="93">
                  <c:v>-8.4195609079872042</c:v>
                </c:pt>
                <c:pt idx="94">
                  <c:v>2.383708391560333</c:v>
                </c:pt>
                <c:pt idx="95">
                  <c:v>1.8676211079108498</c:v>
                </c:pt>
                <c:pt idx="96">
                  <c:v>3.6242713545453284</c:v>
                </c:pt>
                <c:pt idx="97">
                  <c:v>-3.7438115708632722</c:v>
                </c:pt>
                <c:pt idx="98">
                  <c:v>11.138987265091487</c:v>
                </c:pt>
                <c:pt idx="99">
                  <c:v>7.0143312976836683</c:v>
                </c:pt>
                <c:pt idx="100">
                  <c:v>6.0292067366007132</c:v>
                </c:pt>
                <c:pt idx="101">
                  <c:v>17.164474990676808</c:v>
                </c:pt>
                <c:pt idx="102">
                  <c:v>-7.7007782723918012</c:v>
                </c:pt>
                <c:pt idx="103">
                  <c:v>-3.6467062293182266</c:v>
                </c:pt>
                <c:pt idx="104">
                  <c:v>-12.279336453990709</c:v>
                </c:pt>
                <c:pt idx="105">
                  <c:v>-12.434654048099105</c:v>
                </c:pt>
                <c:pt idx="106">
                  <c:v>-2.1274024181175832</c:v>
                </c:pt>
                <c:pt idx="107">
                  <c:v>-9.2265067470013946</c:v>
                </c:pt>
                <c:pt idx="108">
                  <c:v>-6.9103638058223851</c:v>
                </c:pt>
                <c:pt idx="109">
                  <c:v>-13.967071139033408</c:v>
                </c:pt>
                <c:pt idx="110">
                  <c:v>-5.7050755478063024</c:v>
                </c:pt>
                <c:pt idx="111">
                  <c:v>-2.1757999983462923</c:v>
                </c:pt>
                <c:pt idx="112">
                  <c:v>14.932016654248855</c:v>
                </c:pt>
                <c:pt idx="113">
                  <c:v>30.824081135546919</c:v>
                </c:pt>
                <c:pt idx="114">
                  <c:v>17.026532953611138</c:v>
                </c:pt>
                <c:pt idx="115">
                  <c:v>22.46197303061922</c:v>
                </c:pt>
                <c:pt idx="116">
                  <c:v>-34.35298717501712</c:v>
                </c:pt>
                <c:pt idx="117">
                  <c:v>-8.5977153125056134</c:v>
                </c:pt>
                <c:pt idx="118">
                  <c:v>-5.4758277500584995</c:v>
                </c:pt>
                <c:pt idx="119">
                  <c:v>-14.080203830848973</c:v>
                </c:pt>
                <c:pt idx="120">
                  <c:v>11.277421305194423</c:v>
                </c:pt>
                <c:pt idx="121">
                  <c:v>-0.13129939067022178</c:v>
                </c:pt>
                <c:pt idx="122">
                  <c:v>16.776538316491212</c:v>
                </c:pt>
                <c:pt idx="123">
                  <c:v>10.347710831959148</c:v>
                </c:pt>
                <c:pt idx="124">
                  <c:v>24.17225818616572</c:v>
                </c:pt>
                <c:pt idx="125">
                  <c:v>0.76730911132943902</c:v>
                </c:pt>
                <c:pt idx="126">
                  <c:v>12.47431859370397</c:v>
                </c:pt>
                <c:pt idx="127">
                  <c:v>13.806769912239815</c:v>
                </c:pt>
                <c:pt idx="128">
                  <c:v>-25.759798441713599</c:v>
                </c:pt>
                <c:pt idx="129">
                  <c:v>-12.091147384717601</c:v>
                </c:pt>
                <c:pt idx="130">
                  <c:v>1.2244406616096057</c:v>
                </c:pt>
                <c:pt idx="131">
                  <c:v>-3.2653333085182226</c:v>
                </c:pt>
                <c:pt idx="132">
                  <c:v>-1.1139169673159017</c:v>
                </c:pt>
                <c:pt idx="133">
                  <c:v>-14.384763329035763</c:v>
                </c:pt>
                <c:pt idx="134">
                  <c:v>-36.72640635477336</c:v>
                </c:pt>
                <c:pt idx="135">
                  <c:v>40.793725400750134</c:v>
                </c:pt>
                <c:pt idx="136">
                  <c:v>25.850082461666375</c:v>
                </c:pt>
                <c:pt idx="137">
                  <c:v>7.2627669313610568</c:v>
                </c:pt>
                <c:pt idx="138">
                  <c:v>18.499097011162803</c:v>
                </c:pt>
                <c:pt idx="139">
                  <c:v>-10.588969475367662</c:v>
                </c:pt>
                <c:pt idx="140">
                  <c:v>-28.87181766422691</c:v>
                </c:pt>
                <c:pt idx="141">
                  <c:v>2.2269876788910778</c:v>
                </c:pt>
                <c:pt idx="142">
                  <c:v>-12.002264857918021</c:v>
                </c:pt>
                <c:pt idx="143">
                  <c:v>-13.311841948698827</c:v>
                </c:pt>
              </c:numCache>
            </c:numRef>
          </c:val>
        </c:ser>
        <c:marker val="1"/>
        <c:axId val="153496960"/>
        <c:axId val="153507712"/>
      </c:lineChart>
      <c:catAx>
        <c:axId val="15349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périodes</a:t>
                </a:r>
              </a:p>
            </c:rich>
          </c:tx>
          <c:layout>
            <c:manualLayout>
              <c:xMode val="edge"/>
              <c:yMode val="edge"/>
              <c:x val="0.4885416666666666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507712"/>
        <c:crosses val="autoZero"/>
        <c:auto val="1"/>
        <c:lblAlgn val="ctr"/>
        <c:lblOffset val="100"/>
        <c:tickLblSkip val="2"/>
        <c:tickMarkSkip val="1"/>
      </c:catAx>
      <c:valAx>
        <c:axId val="15350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4969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1"/>
  <sheetViews>
    <sheetView tabSelected="1" workbookViewId="0"/>
  </sheetViews>
  <sheetFormatPr baseColWidth="10" defaultRowHeight="12.75"/>
  <cols>
    <col min="1" max="1" width="14.140625" style="1" customWidth="1"/>
    <col min="2" max="2" width="10.85546875" customWidth="1"/>
    <col min="3" max="4" width="16.5703125" customWidth="1"/>
    <col min="5" max="9" width="16.5703125" style="1" customWidth="1"/>
    <col min="10" max="15" width="16.5703125" customWidth="1"/>
  </cols>
  <sheetData>
    <row r="1" spans="1:15">
      <c r="A1" s="4" t="s">
        <v>22</v>
      </c>
    </row>
    <row r="3" spans="1:15">
      <c r="D3" s="1"/>
    </row>
    <row r="4" spans="1:15" ht="25.5">
      <c r="A4" s="7" t="s">
        <v>0</v>
      </c>
      <c r="B4" s="7" t="s">
        <v>23</v>
      </c>
      <c r="C4" s="7" t="s">
        <v>1</v>
      </c>
      <c r="D4" s="7" t="s">
        <v>24</v>
      </c>
      <c r="E4" s="7" t="s">
        <v>4</v>
      </c>
      <c r="F4" s="7" t="s">
        <v>3</v>
      </c>
      <c r="G4" s="7" t="s">
        <v>25</v>
      </c>
      <c r="H4" s="7" t="s">
        <v>4</v>
      </c>
      <c r="I4" s="7" t="s">
        <v>3</v>
      </c>
      <c r="J4" s="7" t="s">
        <v>26</v>
      </c>
      <c r="K4" s="7" t="s">
        <v>4</v>
      </c>
      <c r="L4" s="7" t="s">
        <v>3</v>
      </c>
      <c r="M4" s="7" t="s">
        <v>27</v>
      </c>
      <c r="N4" s="7" t="s">
        <v>4</v>
      </c>
      <c r="O4" s="7" t="s">
        <v>3</v>
      </c>
    </row>
    <row r="5" spans="1:15">
      <c r="A5" s="5">
        <v>1</v>
      </c>
      <c r="B5" s="5" t="s">
        <v>5</v>
      </c>
      <c r="C5" s="5">
        <v>112</v>
      </c>
      <c r="D5" s="5">
        <f>AVERAGE(C5:C148)</f>
        <v>280.29861111111109</v>
      </c>
      <c r="E5" s="6">
        <f>C5-D5</f>
        <v>-168.29861111111109</v>
      </c>
      <c r="F5" s="6">
        <f t="shared" ref="F5:F36" si="0">ABS(E5)</f>
        <v>168.29861111111109</v>
      </c>
      <c r="G5" s="6"/>
      <c r="H5" s="6"/>
      <c r="I5" s="6">
        <f t="shared" ref="I5:I68" si="1">ABS(H5)</f>
        <v>0</v>
      </c>
      <c r="J5" s="6"/>
      <c r="K5" s="6"/>
      <c r="L5" s="6"/>
      <c r="M5" s="6"/>
      <c r="N5" s="6"/>
      <c r="O5" s="6"/>
    </row>
    <row r="6" spans="1:15">
      <c r="A6" s="5">
        <v>2</v>
      </c>
      <c r="B6" s="5" t="s">
        <v>6</v>
      </c>
      <c r="C6" s="5">
        <v>118</v>
      </c>
      <c r="D6" s="5">
        <f>D5</f>
        <v>280.29861111111109</v>
      </c>
      <c r="E6" s="6">
        <f t="shared" ref="E6:E69" si="2">C6-D6</f>
        <v>-162.29861111111109</v>
      </c>
      <c r="F6" s="6">
        <f t="shared" si="0"/>
        <v>162.29861111111109</v>
      </c>
      <c r="G6" s="6"/>
      <c r="H6" s="6"/>
      <c r="I6" s="6">
        <f t="shared" si="1"/>
        <v>0</v>
      </c>
      <c r="J6" s="6"/>
      <c r="K6" s="6"/>
      <c r="L6" s="6"/>
      <c r="M6" s="6"/>
      <c r="N6" s="6"/>
      <c r="O6" s="6"/>
    </row>
    <row r="7" spans="1:15">
      <c r="A7" s="5">
        <v>3</v>
      </c>
      <c r="B7" s="5" t="s">
        <v>7</v>
      </c>
      <c r="C7" s="5">
        <v>132</v>
      </c>
      <c r="D7" s="5">
        <f t="shared" ref="D7:D70" si="3">D6</f>
        <v>280.29861111111109</v>
      </c>
      <c r="E7" s="6">
        <f t="shared" si="2"/>
        <v>-148.29861111111109</v>
      </c>
      <c r="F7" s="6">
        <f t="shared" si="0"/>
        <v>148.29861111111109</v>
      </c>
      <c r="G7" s="6"/>
      <c r="H7" s="6"/>
      <c r="I7" s="6">
        <f t="shared" si="1"/>
        <v>0</v>
      </c>
      <c r="J7" s="6"/>
      <c r="K7" s="6"/>
      <c r="L7" s="6"/>
      <c r="M7" s="6"/>
      <c r="N7" s="6"/>
      <c r="O7" s="6"/>
    </row>
    <row r="8" spans="1:15">
      <c r="A8" s="5">
        <v>4</v>
      </c>
      <c r="B8" s="5" t="s">
        <v>8</v>
      </c>
      <c r="C8" s="5">
        <v>129</v>
      </c>
      <c r="D8" s="5">
        <f t="shared" si="3"/>
        <v>280.29861111111109</v>
      </c>
      <c r="E8" s="6">
        <f t="shared" si="2"/>
        <v>-151.29861111111109</v>
      </c>
      <c r="F8" s="6">
        <f t="shared" si="0"/>
        <v>151.29861111111109</v>
      </c>
      <c r="G8" s="6">
        <f>AVERAGE(C5:C7)</f>
        <v>120.66666666666667</v>
      </c>
      <c r="H8" s="6">
        <f>C8-G8</f>
        <v>8.3333333333333286</v>
      </c>
      <c r="I8" s="6">
        <f t="shared" si="1"/>
        <v>8.3333333333333286</v>
      </c>
      <c r="J8" s="6"/>
      <c r="K8" s="6" t="s">
        <v>21</v>
      </c>
      <c r="L8" s="6"/>
      <c r="M8" s="6"/>
      <c r="N8" s="6"/>
      <c r="O8" s="6"/>
    </row>
    <row r="9" spans="1:15">
      <c r="A9" s="5">
        <v>5</v>
      </c>
      <c r="B9" s="5" t="s">
        <v>7</v>
      </c>
      <c r="C9" s="5">
        <v>121</v>
      </c>
      <c r="D9" s="5">
        <f t="shared" si="3"/>
        <v>280.29861111111109</v>
      </c>
      <c r="E9" s="6">
        <f t="shared" si="2"/>
        <v>-159.29861111111109</v>
      </c>
      <c r="F9" s="6">
        <f t="shared" si="0"/>
        <v>159.29861111111109</v>
      </c>
      <c r="G9" s="6">
        <f t="shared" ref="G9:G72" si="4">AVERAGE(C6:C8)</f>
        <v>126.33333333333333</v>
      </c>
      <c r="H9" s="6">
        <f t="shared" ref="H9:H72" si="5">C9-G9</f>
        <v>-5.3333333333333286</v>
      </c>
      <c r="I9" s="6">
        <f t="shared" si="1"/>
        <v>5.3333333333333286</v>
      </c>
      <c r="J9" s="6"/>
      <c r="K9" s="6" t="s">
        <v>21</v>
      </c>
      <c r="L9" s="6"/>
      <c r="M9" s="6"/>
      <c r="N9" s="6"/>
      <c r="O9" s="6"/>
    </row>
    <row r="10" spans="1:15">
      <c r="A10" s="5">
        <v>6</v>
      </c>
      <c r="B10" s="5" t="s">
        <v>5</v>
      </c>
      <c r="C10" s="5">
        <v>135</v>
      </c>
      <c r="D10" s="5">
        <f t="shared" si="3"/>
        <v>280.29861111111109</v>
      </c>
      <c r="E10" s="6">
        <f t="shared" si="2"/>
        <v>-145.29861111111109</v>
      </c>
      <c r="F10" s="6">
        <f t="shared" si="0"/>
        <v>145.29861111111109</v>
      </c>
      <c r="G10" s="6">
        <f t="shared" si="4"/>
        <v>127.33333333333333</v>
      </c>
      <c r="H10" s="6">
        <f t="shared" si="5"/>
        <v>7.6666666666666714</v>
      </c>
      <c r="I10" s="6">
        <f t="shared" si="1"/>
        <v>7.6666666666666714</v>
      </c>
      <c r="J10" s="6"/>
      <c r="K10" s="6" t="s">
        <v>21</v>
      </c>
      <c r="L10" s="6"/>
      <c r="M10" s="6"/>
      <c r="N10" s="6"/>
      <c r="O10" s="6"/>
    </row>
    <row r="11" spans="1:15">
      <c r="A11" s="5">
        <v>7</v>
      </c>
      <c r="B11" s="5" t="s">
        <v>5</v>
      </c>
      <c r="C11" s="5">
        <v>148</v>
      </c>
      <c r="D11" s="5">
        <f t="shared" si="3"/>
        <v>280.29861111111109</v>
      </c>
      <c r="E11" s="6">
        <f t="shared" si="2"/>
        <v>-132.29861111111109</v>
      </c>
      <c r="F11" s="6">
        <f t="shared" si="0"/>
        <v>132.29861111111109</v>
      </c>
      <c r="G11" s="6">
        <f t="shared" si="4"/>
        <v>128.33333333333334</v>
      </c>
      <c r="H11" s="6">
        <f t="shared" si="5"/>
        <v>19.666666666666657</v>
      </c>
      <c r="I11" s="6">
        <f t="shared" si="1"/>
        <v>19.666666666666657</v>
      </c>
      <c r="J11" s="6">
        <f>AVERAGE(C5:C10)</f>
        <v>124.5</v>
      </c>
      <c r="K11" s="6">
        <f t="shared" ref="K11:K72" si="6">F11-J11</f>
        <v>7.7986111111110858</v>
      </c>
      <c r="L11" s="6">
        <f t="shared" ref="L11:L68" si="7">ABS(K11)</f>
        <v>7.7986111111110858</v>
      </c>
      <c r="M11" s="6"/>
      <c r="N11" s="6"/>
      <c r="O11" s="6"/>
    </row>
    <row r="12" spans="1:15">
      <c r="A12" s="5">
        <v>8</v>
      </c>
      <c r="B12" s="5" t="s">
        <v>8</v>
      </c>
      <c r="C12" s="5">
        <v>148</v>
      </c>
      <c r="D12" s="5">
        <f t="shared" si="3"/>
        <v>280.29861111111109</v>
      </c>
      <c r="E12" s="6">
        <f t="shared" si="2"/>
        <v>-132.29861111111109</v>
      </c>
      <c r="F12" s="6">
        <f t="shared" si="0"/>
        <v>132.29861111111109</v>
      </c>
      <c r="G12" s="6">
        <f t="shared" si="4"/>
        <v>134.66666666666666</v>
      </c>
      <c r="H12" s="6">
        <f t="shared" si="5"/>
        <v>13.333333333333343</v>
      </c>
      <c r="I12" s="6">
        <f t="shared" si="1"/>
        <v>13.333333333333343</v>
      </c>
      <c r="J12" s="6">
        <f t="shared" ref="J12:J75" si="8">AVERAGE(C6:C11)</f>
        <v>130.5</v>
      </c>
      <c r="K12" s="6">
        <f t="shared" si="6"/>
        <v>1.7986111111110858</v>
      </c>
      <c r="L12" s="6">
        <f t="shared" si="7"/>
        <v>1.7986111111110858</v>
      </c>
      <c r="M12" s="6"/>
      <c r="N12" s="6"/>
      <c r="O12" s="6"/>
    </row>
    <row r="13" spans="1:15">
      <c r="A13" s="5">
        <v>9</v>
      </c>
      <c r="B13" s="5" t="s">
        <v>9</v>
      </c>
      <c r="C13" s="5">
        <v>136</v>
      </c>
      <c r="D13" s="5">
        <f t="shared" si="3"/>
        <v>280.29861111111109</v>
      </c>
      <c r="E13" s="6">
        <f t="shared" si="2"/>
        <v>-144.29861111111109</v>
      </c>
      <c r="F13" s="6">
        <f t="shared" si="0"/>
        <v>144.29861111111109</v>
      </c>
      <c r="G13" s="6">
        <f t="shared" si="4"/>
        <v>143.66666666666666</v>
      </c>
      <c r="H13" s="6">
        <f t="shared" si="5"/>
        <v>-7.6666666666666572</v>
      </c>
      <c r="I13" s="6">
        <f t="shared" si="1"/>
        <v>7.6666666666666572</v>
      </c>
      <c r="J13" s="6">
        <f t="shared" si="8"/>
        <v>135.5</v>
      </c>
      <c r="K13" s="6">
        <f t="shared" si="6"/>
        <v>8.7986111111110858</v>
      </c>
      <c r="L13" s="6">
        <f t="shared" si="7"/>
        <v>8.7986111111110858</v>
      </c>
      <c r="M13" s="6"/>
      <c r="N13" s="6"/>
      <c r="O13" s="6"/>
    </row>
    <row r="14" spans="1:15">
      <c r="A14" s="5">
        <v>10</v>
      </c>
      <c r="B14" s="5" t="s">
        <v>10</v>
      </c>
      <c r="C14" s="5">
        <v>119</v>
      </c>
      <c r="D14" s="5">
        <f t="shared" si="3"/>
        <v>280.29861111111109</v>
      </c>
      <c r="E14" s="6">
        <f t="shared" si="2"/>
        <v>-161.29861111111109</v>
      </c>
      <c r="F14" s="6">
        <f t="shared" si="0"/>
        <v>161.29861111111109</v>
      </c>
      <c r="G14" s="6">
        <f t="shared" si="4"/>
        <v>144</v>
      </c>
      <c r="H14" s="6">
        <f t="shared" si="5"/>
        <v>-25</v>
      </c>
      <c r="I14" s="6">
        <f t="shared" si="1"/>
        <v>25</v>
      </c>
      <c r="J14" s="6">
        <f t="shared" si="8"/>
        <v>136.16666666666666</v>
      </c>
      <c r="K14" s="6">
        <f t="shared" si="6"/>
        <v>25.131944444444429</v>
      </c>
      <c r="L14" s="6">
        <f t="shared" si="7"/>
        <v>25.131944444444429</v>
      </c>
      <c r="M14" s="6"/>
      <c r="N14" s="6"/>
      <c r="O14" s="6"/>
    </row>
    <row r="15" spans="1:15">
      <c r="A15" s="5">
        <v>11</v>
      </c>
      <c r="B15" s="5" t="s">
        <v>11</v>
      </c>
      <c r="C15" s="5">
        <v>104</v>
      </c>
      <c r="D15" s="5">
        <f t="shared" si="3"/>
        <v>280.29861111111109</v>
      </c>
      <c r="E15" s="6">
        <f t="shared" si="2"/>
        <v>-176.29861111111109</v>
      </c>
      <c r="F15" s="6">
        <f t="shared" si="0"/>
        <v>176.29861111111109</v>
      </c>
      <c r="G15" s="6">
        <f t="shared" si="4"/>
        <v>134.33333333333334</v>
      </c>
      <c r="H15" s="6">
        <f t="shared" si="5"/>
        <v>-30.333333333333343</v>
      </c>
      <c r="I15" s="6">
        <f t="shared" si="1"/>
        <v>30.333333333333343</v>
      </c>
      <c r="J15" s="6">
        <f t="shared" si="8"/>
        <v>134.5</v>
      </c>
      <c r="K15" s="6">
        <f t="shared" si="6"/>
        <v>41.798611111111086</v>
      </c>
      <c r="L15" s="6">
        <f t="shared" si="7"/>
        <v>41.798611111111086</v>
      </c>
      <c r="M15" s="6"/>
      <c r="N15" s="6"/>
      <c r="O15" s="6"/>
    </row>
    <row r="16" spans="1:15">
      <c r="A16" s="5">
        <v>12</v>
      </c>
      <c r="B16" s="5" t="s">
        <v>12</v>
      </c>
      <c r="C16" s="5">
        <v>118</v>
      </c>
      <c r="D16" s="5">
        <f t="shared" si="3"/>
        <v>280.29861111111109</v>
      </c>
      <c r="E16" s="6">
        <f t="shared" si="2"/>
        <v>-162.29861111111109</v>
      </c>
      <c r="F16" s="6">
        <f t="shared" si="0"/>
        <v>162.29861111111109</v>
      </c>
      <c r="G16" s="6">
        <f t="shared" si="4"/>
        <v>119.66666666666667</v>
      </c>
      <c r="H16" s="6">
        <f t="shared" si="5"/>
        <v>-1.6666666666666714</v>
      </c>
      <c r="I16" s="6">
        <f t="shared" si="1"/>
        <v>1.6666666666666714</v>
      </c>
      <c r="J16" s="6">
        <f t="shared" si="8"/>
        <v>131.66666666666666</v>
      </c>
      <c r="K16" s="6">
        <f t="shared" si="6"/>
        <v>30.631944444444429</v>
      </c>
      <c r="L16" s="6">
        <f t="shared" si="7"/>
        <v>30.631944444444429</v>
      </c>
      <c r="M16" s="6"/>
      <c r="N16" s="6"/>
      <c r="O16" s="6"/>
    </row>
    <row r="17" spans="1:15">
      <c r="A17" s="5">
        <v>13</v>
      </c>
      <c r="B17" s="5" t="s">
        <v>5</v>
      </c>
      <c r="C17" s="5">
        <v>115</v>
      </c>
      <c r="D17" s="5">
        <f t="shared" si="3"/>
        <v>280.29861111111109</v>
      </c>
      <c r="E17" s="6">
        <f t="shared" si="2"/>
        <v>-165.29861111111109</v>
      </c>
      <c r="F17" s="6">
        <f t="shared" si="0"/>
        <v>165.29861111111109</v>
      </c>
      <c r="G17" s="6">
        <f t="shared" si="4"/>
        <v>113.66666666666667</v>
      </c>
      <c r="H17" s="6">
        <f t="shared" si="5"/>
        <v>1.3333333333333286</v>
      </c>
      <c r="I17" s="6">
        <f t="shared" si="1"/>
        <v>1.3333333333333286</v>
      </c>
      <c r="J17" s="6">
        <f t="shared" si="8"/>
        <v>128.83333333333334</v>
      </c>
      <c r="K17" s="6">
        <f t="shared" si="6"/>
        <v>36.465277777777743</v>
      </c>
      <c r="L17" s="6">
        <f t="shared" si="7"/>
        <v>36.465277777777743</v>
      </c>
      <c r="M17" s="6">
        <f>AVERAGE(C5:C16)</f>
        <v>126.66666666666667</v>
      </c>
      <c r="N17" s="6">
        <f>I17-M17</f>
        <v>-125.33333333333334</v>
      </c>
      <c r="O17" s="6">
        <f t="shared" ref="O17:O68" si="9">ABS(N17)</f>
        <v>125.33333333333334</v>
      </c>
    </row>
    <row r="18" spans="1:15">
      <c r="A18" s="5">
        <v>14</v>
      </c>
      <c r="B18" s="5" t="s">
        <v>6</v>
      </c>
      <c r="C18" s="5">
        <v>126</v>
      </c>
      <c r="D18" s="5">
        <f t="shared" si="3"/>
        <v>280.29861111111109</v>
      </c>
      <c r="E18" s="6">
        <f t="shared" si="2"/>
        <v>-154.29861111111109</v>
      </c>
      <c r="F18" s="6">
        <f t="shared" si="0"/>
        <v>154.29861111111109</v>
      </c>
      <c r="G18" s="6">
        <f t="shared" si="4"/>
        <v>112.33333333333333</v>
      </c>
      <c r="H18" s="6">
        <f t="shared" si="5"/>
        <v>13.666666666666671</v>
      </c>
      <c r="I18" s="6">
        <f t="shared" si="1"/>
        <v>13.666666666666671</v>
      </c>
      <c r="J18" s="6">
        <f t="shared" si="8"/>
        <v>123.33333333333333</v>
      </c>
      <c r="K18" s="6">
        <f t="shared" si="6"/>
        <v>30.965277777777757</v>
      </c>
      <c r="L18" s="6">
        <f t="shared" si="7"/>
        <v>30.965277777777757</v>
      </c>
      <c r="M18" s="6">
        <f t="shared" ref="M18:M81" si="10">AVERAGE(C6:C17)</f>
        <v>126.91666666666667</v>
      </c>
      <c r="N18" s="6">
        <f t="shared" ref="N18:N81" si="11">I18-M18</f>
        <v>-113.25</v>
      </c>
      <c r="O18" s="6">
        <f t="shared" si="9"/>
        <v>113.25</v>
      </c>
    </row>
    <row r="19" spans="1:15">
      <c r="A19" s="5">
        <v>15</v>
      </c>
      <c r="B19" s="5" t="s">
        <v>7</v>
      </c>
      <c r="C19" s="5">
        <v>141</v>
      </c>
      <c r="D19" s="5">
        <f t="shared" si="3"/>
        <v>280.29861111111109</v>
      </c>
      <c r="E19" s="6">
        <f t="shared" si="2"/>
        <v>-139.29861111111109</v>
      </c>
      <c r="F19" s="6">
        <f t="shared" si="0"/>
        <v>139.29861111111109</v>
      </c>
      <c r="G19" s="6">
        <f t="shared" si="4"/>
        <v>119.66666666666667</v>
      </c>
      <c r="H19" s="6">
        <f t="shared" si="5"/>
        <v>21.333333333333329</v>
      </c>
      <c r="I19" s="6">
        <f t="shared" si="1"/>
        <v>21.333333333333329</v>
      </c>
      <c r="J19" s="6">
        <f t="shared" si="8"/>
        <v>119.66666666666667</v>
      </c>
      <c r="K19" s="6">
        <f t="shared" si="6"/>
        <v>19.631944444444414</v>
      </c>
      <c r="L19" s="6">
        <f t="shared" si="7"/>
        <v>19.631944444444414</v>
      </c>
      <c r="M19" s="6">
        <f t="shared" si="10"/>
        <v>127.58333333333333</v>
      </c>
      <c r="N19" s="6">
        <f t="shared" si="11"/>
        <v>-106.25</v>
      </c>
      <c r="O19" s="6">
        <f t="shared" si="9"/>
        <v>106.25</v>
      </c>
    </row>
    <row r="20" spans="1:15">
      <c r="A20" s="5">
        <v>16</v>
      </c>
      <c r="B20" s="5" t="s">
        <v>8</v>
      </c>
      <c r="C20" s="5">
        <v>135</v>
      </c>
      <c r="D20" s="5">
        <f t="shared" si="3"/>
        <v>280.29861111111109</v>
      </c>
      <c r="E20" s="6">
        <f t="shared" si="2"/>
        <v>-145.29861111111109</v>
      </c>
      <c r="F20" s="6">
        <f t="shared" si="0"/>
        <v>145.29861111111109</v>
      </c>
      <c r="G20" s="6">
        <f t="shared" si="4"/>
        <v>127.33333333333333</v>
      </c>
      <c r="H20" s="6">
        <f t="shared" si="5"/>
        <v>7.6666666666666714</v>
      </c>
      <c r="I20" s="6">
        <f t="shared" si="1"/>
        <v>7.6666666666666714</v>
      </c>
      <c r="J20" s="6">
        <f t="shared" si="8"/>
        <v>120.5</v>
      </c>
      <c r="K20" s="6">
        <f t="shared" si="6"/>
        <v>24.798611111111086</v>
      </c>
      <c r="L20" s="6">
        <f t="shared" si="7"/>
        <v>24.798611111111086</v>
      </c>
      <c r="M20" s="6">
        <f t="shared" si="10"/>
        <v>128.33333333333334</v>
      </c>
      <c r="N20" s="6">
        <f t="shared" si="11"/>
        <v>-120.66666666666667</v>
      </c>
      <c r="O20" s="6">
        <f t="shared" si="9"/>
        <v>120.66666666666667</v>
      </c>
    </row>
    <row r="21" spans="1:15">
      <c r="A21" s="5">
        <v>17</v>
      </c>
      <c r="B21" s="5" t="s">
        <v>7</v>
      </c>
      <c r="C21" s="5">
        <v>125</v>
      </c>
      <c r="D21" s="5">
        <f t="shared" si="3"/>
        <v>280.29861111111109</v>
      </c>
      <c r="E21" s="6">
        <f t="shared" si="2"/>
        <v>-155.29861111111109</v>
      </c>
      <c r="F21" s="6">
        <f t="shared" si="0"/>
        <v>155.29861111111109</v>
      </c>
      <c r="G21" s="6">
        <f t="shared" si="4"/>
        <v>134</v>
      </c>
      <c r="H21" s="6">
        <f t="shared" si="5"/>
        <v>-9</v>
      </c>
      <c r="I21" s="6">
        <f t="shared" si="1"/>
        <v>9</v>
      </c>
      <c r="J21" s="6">
        <f t="shared" si="8"/>
        <v>123.16666666666667</v>
      </c>
      <c r="K21" s="6">
        <f t="shared" si="6"/>
        <v>32.131944444444414</v>
      </c>
      <c r="L21" s="6">
        <f t="shared" si="7"/>
        <v>32.131944444444414</v>
      </c>
      <c r="M21" s="6">
        <f t="shared" si="10"/>
        <v>128.83333333333334</v>
      </c>
      <c r="N21" s="6">
        <f t="shared" si="11"/>
        <v>-119.83333333333334</v>
      </c>
      <c r="O21" s="6">
        <f t="shared" si="9"/>
        <v>119.83333333333334</v>
      </c>
    </row>
    <row r="22" spans="1:15">
      <c r="A22" s="5">
        <v>18</v>
      </c>
      <c r="B22" s="5" t="s">
        <v>5</v>
      </c>
      <c r="C22" s="5">
        <v>149</v>
      </c>
      <c r="D22" s="5">
        <f t="shared" si="3"/>
        <v>280.29861111111109</v>
      </c>
      <c r="E22" s="6">
        <f t="shared" si="2"/>
        <v>-131.29861111111109</v>
      </c>
      <c r="F22" s="6">
        <f t="shared" si="0"/>
        <v>131.29861111111109</v>
      </c>
      <c r="G22" s="6">
        <f t="shared" si="4"/>
        <v>133.66666666666666</v>
      </c>
      <c r="H22" s="6">
        <f t="shared" si="5"/>
        <v>15.333333333333343</v>
      </c>
      <c r="I22" s="6">
        <f t="shared" si="1"/>
        <v>15.333333333333343</v>
      </c>
      <c r="J22" s="6">
        <f t="shared" si="8"/>
        <v>126.66666666666667</v>
      </c>
      <c r="K22" s="6">
        <f t="shared" si="6"/>
        <v>4.6319444444444144</v>
      </c>
      <c r="L22" s="6">
        <f t="shared" si="7"/>
        <v>4.6319444444444144</v>
      </c>
      <c r="M22" s="6">
        <f t="shared" si="10"/>
        <v>129.16666666666666</v>
      </c>
      <c r="N22" s="6">
        <f t="shared" si="11"/>
        <v>-113.83333333333331</v>
      </c>
      <c r="O22" s="6">
        <f t="shared" si="9"/>
        <v>113.83333333333331</v>
      </c>
    </row>
    <row r="23" spans="1:15">
      <c r="A23" s="5">
        <v>19</v>
      </c>
      <c r="B23" s="5" t="s">
        <v>5</v>
      </c>
      <c r="C23" s="5">
        <v>170</v>
      </c>
      <c r="D23" s="5">
        <f t="shared" si="3"/>
        <v>280.29861111111109</v>
      </c>
      <c r="E23" s="6">
        <f t="shared" si="2"/>
        <v>-110.29861111111109</v>
      </c>
      <c r="F23" s="6">
        <f t="shared" si="0"/>
        <v>110.29861111111109</v>
      </c>
      <c r="G23" s="6">
        <f t="shared" si="4"/>
        <v>136.33333333333334</v>
      </c>
      <c r="H23" s="6">
        <f t="shared" si="5"/>
        <v>33.666666666666657</v>
      </c>
      <c r="I23" s="6">
        <f t="shared" si="1"/>
        <v>33.666666666666657</v>
      </c>
      <c r="J23" s="6">
        <f t="shared" si="8"/>
        <v>131.83333333333334</v>
      </c>
      <c r="K23" s="6">
        <f t="shared" si="6"/>
        <v>-21.534722222222257</v>
      </c>
      <c r="L23" s="6">
        <f t="shared" si="7"/>
        <v>21.534722222222257</v>
      </c>
      <c r="M23" s="6">
        <f t="shared" si="10"/>
        <v>130.33333333333334</v>
      </c>
      <c r="N23" s="6">
        <f t="shared" si="11"/>
        <v>-96.666666666666686</v>
      </c>
      <c r="O23" s="6">
        <f t="shared" si="9"/>
        <v>96.666666666666686</v>
      </c>
    </row>
    <row r="24" spans="1:15">
      <c r="A24" s="5">
        <v>20</v>
      </c>
      <c r="B24" s="5" t="s">
        <v>8</v>
      </c>
      <c r="C24" s="5">
        <v>170</v>
      </c>
      <c r="D24" s="5">
        <f t="shared" si="3"/>
        <v>280.29861111111109</v>
      </c>
      <c r="E24" s="6">
        <f t="shared" si="2"/>
        <v>-110.29861111111109</v>
      </c>
      <c r="F24" s="6">
        <f t="shared" si="0"/>
        <v>110.29861111111109</v>
      </c>
      <c r="G24" s="6">
        <f t="shared" si="4"/>
        <v>148</v>
      </c>
      <c r="H24" s="6">
        <f t="shared" si="5"/>
        <v>22</v>
      </c>
      <c r="I24" s="6">
        <f t="shared" si="1"/>
        <v>22</v>
      </c>
      <c r="J24" s="6">
        <f t="shared" si="8"/>
        <v>141</v>
      </c>
      <c r="K24" s="6">
        <f t="shared" si="6"/>
        <v>-30.701388888888914</v>
      </c>
      <c r="L24" s="6">
        <f t="shared" si="7"/>
        <v>30.701388888888914</v>
      </c>
      <c r="M24" s="6">
        <f t="shared" si="10"/>
        <v>132.16666666666666</v>
      </c>
      <c r="N24" s="6">
        <f t="shared" si="11"/>
        <v>-110.16666666666666</v>
      </c>
      <c r="O24" s="6">
        <f t="shared" si="9"/>
        <v>110.16666666666666</v>
      </c>
    </row>
    <row r="25" spans="1:15">
      <c r="A25" s="5">
        <v>21</v>
      </c>
      <c r="B25" s="5" t="s">
        <v>9</v>
      </c>
      <c r="C25" s="5">
        <v>158</v>
      </c>
      <c r="D25" s="5">
        <f t="shared" si="3"/>
        <v>280.29861111111109</v>
      </c>
      <c r="E25" s="6">
        <f t="shared" si="2"/>
        <v>-122.29861111111109</v>
      </c>
      <c r="F25" s="6">
        <f t="shared" si="0"/>
        <v>122.29861111111109</v>
      </c>
      <c r="G25" s="6">
        <f t="shared" si="4"/>
        <v>163</v>
      </c>
      <c r="H25" s="6">
        <f t="shared" si="5"/>
        <v>-5</v>
      </c>
      <c r="I25" s="6">
        <f t="shared" si="1"/>
        <v>5</v>
      </c>
      <c r="J25" s="6">
        <f t="shared" si="8"/>
        <v>148.33333333333334</v>
      </c>
      <c r="K25" s="6">
        <f t="shared" si="6"/>
        <v>-26.034722222222257</v>
      </c>
      <c r="L25" s="6">
        <f t="shared" si="7"/>
        <v>26.034722222222257</v>
      </c>
      <c r="M25" s="6">
        <f t="shared" si="10"/>
        <v>134</v>
      </c>
      <c r="N25" s="6">
        <f t="shared" si="11"/>
        <v>-129</v>
      </c>
      <c r="O25" s="6">
        <f t="shared" si="9"/>
        <v>129</v>
      </c>
    </row>
    <row r="26" spans="1:15">
      <c r="A26" s="5">
        <v>22</v>
      </c>
      <c r="B26" s="5" t="s">
        <v>10</v>
      </c>
      <c r="C26" s="5">
        <v>133</v>
      </c>
      <c r="D26" s="5">
        <f t="shared" si="3"/>
        <v>280.29861111111109</v>
      </c>
      <c r="E26" s="6">
        <f t="shared" si="2"/>
        <v>-147.29861111111109</v>
      </c>
      <c r="F26" s="6">
        <f t="shared" si="0"/>
        <v>147.29861111111109</v>
      </c>
      <c r="G26" s="6">
        <f t="shared" si="4"/>
        <v>166</v>
      </c>
      <c r="H26" s="6">
        <f t="shared" si="5"/>
        <v>-33</v>
      </c>
      <c r="I26" s="6">
        <f t="shared" si="1"/>
        <v>33</v>
      </c>
      <c r="J26" s="6">
        <f t="shared" si="8"/>
        <v>151.16666666666666</v>
      </c>
      <c r="K26" s="6">
        <f t="shared" si="6"/>
        <v>-3.8680555555555713</v>
      </c>
      <c r="L26" s="6">
        <f t="shared" si="7"/>
        <v>3.8680555555555713</v>
      </c>
      <c r="M26" s="6">
        <f t="shared" si="10"/>
        <v>135.83333333333334</v>
      </c>
      <c r="N26" s="6">
        <f t="shared" si="11"/>
        <v>-102.83333333333334</v>
      </c>
      <c r="O26" s="6">
        <f t="shared" si="9"/>
        <v>102.83333333333334</v>
      </c>
    </row>
    <row r="27" spans="1:15">
      <c r="A27" s="5">
        <v>23</v>
      </c>
      <c r="B27" s="5" t="s">
        <v>11</v>
      </c>
      <c r="C27" s="5">
        <v>114</v>
      </c>
      <c r="D27" s="5">
        <f t="shared" si="3"/>
        <v>280.29861111111109</v>
      </c>
      <c r="E27" s="6">
        <f t="shared" si="2"/>
        <v>-166.29861111111109</v>
      </c>
      <c r="F27" s="6">
        <f t="shared" si="0"/>
        <v>166.29861111111109</v>
      </c>
      <c r="G27" s="6">
        <f t="shared" si="4"/>
        <v>153.66666666666666</v>
      </c>
      <c r="H27" s="6">
        <f t="shared" si="5"/>
        <v>-39.666666666666657</v>
      </c>
      <c r="I27" s="6">
        <f t="shared" si="1"/>
        <v>39.666666666666657</v>
      </c>
      <c r="J27" s="6">
        <f t="shared" si="8"/>
        <v>150.83333333333334</v>
      </c>
      <c r="K27" s="6">
        <f t="shared" si="6"/>
        <v>15.465277777777743</v>
      </c>
      <c r="L27" s="6">
        <f t="shared" si="7"/>
        <v>15.465277777777743</v>
      </c>
      <c r="M27" s="6">
        <f t="shared" si="10"/>
        <v>137</v>
      </c>
      <c r="N27" s="6">
        <f t="shared" si="11"/>
        <v>-97.333333333333343</v>
      </c>
      <c r="O27" s="6">
        <f t="shared" si="9"/>
        <v>97.333333333333343</v>
      </c>
    </row>
    <row r="28" spans="1:15">
      <c r="A28" s="5">
        <v>24</v>
      </c>
      <c r="B28" s="5" t="s">
        <v>12</v>
      </c>
      <c r="C28" s="5">
        <v>140</v>
      </c>
      <c r="D28" s="5">
        <f t="shared" si="3"/>
        <v>280.29861111111109</v>
      </c>
      <c r="E28" s="6">
        <f t="shared" si="2"/>
        <v>-140.29861111111109</v>
      </c>
      <c r="F28" s="6">
        <f t="shared" si="0"/>
        <v>140.29861111111109</v>
      </c>
      <c r="G28" s="6">
        <f t="shared" si="4"/>
        <v>135</v>
      </c>
      <c r="H28" s="6">
        <f t="shared" si="5"/>
        <v>5</v>
      </c>
      <c r="I28" s="6">
        <f t="shared" si="1"/>
        <v>5</v>
      </c>
      <c r="J28" s="6">
        <f t="shared" si="8"/>
        <v>149</v>
      </c>
      <c r="K28" s="6">
        <f t="shared" si="6"/>
        <v>-8.7013888888889142</v>
      </c>
      <c r="L28" s="6">
        <f t="shared" si="7"/>
        <v>8.7013888888889142</v>
      </c>
      <c r="M28" s="6">
        <f t="shared" si="10"/>
        <v>137.83333333333334</v>
      </c>
      <c r="N28" s="6">
        <f t="shared" si="11"/>
        <v>-132.83333333333334</v>
      </c>
      <c r="O28" s="6">
        <f t="shared" si="9"/>
        <v>132.83333333333334</v>
      </c>
    </row>
    <row r="29" spans="1:15">
      <c r="A29" s="5">
        <v>25</v>
      </c>
      <c r="B29" s="5" t="s">
        <v>5</v>
      </c>
      <c r="C29" s="5">
        <v>145</v>
      </c>
      <c r="D29" s="5">
        <f t="shared" si="3"/>
        <v>280.29861111111109</v>
      </c>
      <c r="E29" s="6">
        <f t="shared" si="2"/>
        <v>-135.29861111111109</v>
      </c>
      <c r="F29" s="6">
        <f t="shared" si="0"/>
        <v>135.29861111111109</v>
      </c>
      <c r="G29" s="6">
        <f t="shared" si="4"/>
        <v>129</v>
      </c>
      <c r="H29" s="6">
        <f t="shared" si="5"/>
        <v>16</v>
      </c>
      <c r="I29" s="6">
        <f t="shared" si="1"/>
        <v>16</v>
      </c>
      <c r="J29" s="6">
        <f t="shared" si="8"/>
        <v>147.5</v>
      </c>
      <c r="K29" s="6">
        <f t="shared" si="6"/>
        <v>-12.201388888888914</v>
      </c>
      <c r="L29" s="6">
        <f t="shared" si="7"/>
        <v>12.201388888888914</v>
      </c>
      <c r="M29" s="6">
        <f t="shared" si="10"/>
        <v>139.66666666666666</v>
      </c>
      <c r="N29" s="6">
        <f t="shared" si="11"/>
        <v>-123.66666666666666</v>
      </c>
      <c r="O29" s="6">
        <f t="shared" si="9"/>
        <v>123.66666666666666</v>
      </c>
    </row>
    <row r="30" spans="1:15">
      <c r="A30" s="5">
        <v>26</v>
      </c>
      <c r="B30" s="5" t="s">
        <v>6</v>
      </c>
      <c r="C30" s="5">
        <v>150</v>
      </c>
      <c r="D30" s="5">
        <f t="shared" si="3"/>
        <v>280.29861111111109</v>
      </c>
      <c r="E30" s="6">
        <f t="shared" si="2"/>
        <v>-130.29861111111109</v>
      </c>
      <c r="F30" s="6">
        <f t="shared" si="0"/>
        <v>130.29861111111109</v>
      </c>
      <c r="G30" s="6">
        <f t="shared" si="4"/>
        <v>133</v>
      </c>
      <c r="H30" s="6">
        <f t="shared" si="5"/>
        <v>17</v>
      </c>
      <c r="I30" s="6">
        <f t="shared" si="1"/>
        <v>17</v>
      </c>
      <c r="J30" s="6">
        <f t="shared" si="8"/>
        <v>143.33333333333334</v>
      </c>
      <c r="K30" s="6">
        <f t="shared" si="6"/>
        <v>-13.034722222222257</v>
      </c>
      <c r="L30" s="6">
        <f t="shared" si="7"/>
        <v>13.034722222222257</v>
      </c>
      <c r="M30" s="6">
        <f t="shared" si="10"/>
        <v>142.16666666666666</v>
      </c>
      <c r="N30" s="6">
        <f t="shared" si="11"/>
        <v>-125.16666666666666</v>
      </c>
      <c r="O30" s="6">
        <f t="shared" si="9"/>
        <v>125.16666666666666</v>
      </c>
    </row>
    <row r="31" spans="1:15">
      <c r="A31" s="5">
        <v>27</v>
      </c>
      <c r="B31" s="5" t="s">
        <v>7</v>
      </c>
      <c r="C31" s="5">
        <v>178</v>
      </c>
      <c r="D31" s="5">
        <f t="shared" si="3"/>
        <v>280.29861111111109</v>
      </c>
      <c r="E31" s="6">
        <f t="shared" si="2"/>
        <v>-102.29861111111109</v>
      </c>
      <c r="F31" s="6">
        <f t="shared" si="0"/>
        <v>102.29861111111109</v>
      </c>
      <c r="G31" s="6">
        <f t="shared" si="4"/>
        <v>145</v>
      </c>
      <c r="H31" s="6">
        <f t="shared" si="5"/>
        <v>33</v>
      </c>
      <c r="I31" s="6">
        <f t="shared" si="1"/>
        <v>33</v>
      </c>
      <c r="J31" s="6">
        <f t="shared" si="8"/>
        <v>140</v>
      </c>
      <c r="K31" s="6">
        <f t="shared" si="6"/>
        <v>-37.701388888888914</v>
      </c>
      <c r="L31" s="6">
        <f t="shared" si="7"/>
        <v>37.701388888888914</v>
      </c>
      <c r="M31" s="6">
        <f t="shared" si="10"/>
        <v>144.16666666666666</v>
      </c>
      <c r="N31" s="6">
        <f t="shared" si="11"/>
        <v>-111.16666666666666</v>
      </c>
      <c r="O31" s="6">
        <f t="shared" si="9"/>
        <v>111.16666666666666</v>
      </c>
    </row>
    <row r="32" spans="1:15">
      <c r="A32" s="5">
        <v>28</v>
      </c>
      <c r="B32" s="5" t="s">
        <v>8</v>
      </c>
      <c r="C32" s="5">
        <v>163</v>
      </c>
      <c r="D32" s="5">
        <f t="shared" si="3"/>
        <v>280.29861111111109</v>
      </c>
      <c r="E32" s="6">
        <f t="shared" si="2"/>
        <v>-117.29861111111109</v>
      </c>
      <c r="F32" s="6">
        <f t="shared" si="0"/>
        <v>117.29861111111109</v>
      </c>
      <c r="G32" s="6">
        <f t="shared" si="4"/>
        <v>157.66666666666666</v>
      </c>
      <c r="H32" s="6">
        <f t="shared" si="5"/>
        <v>5.3333333333333428</v>
      </c>
      <c r="I32" s="6">
        <f t="shared" si="1"/>
        <v>5.3333333333333428</v>
      </c>
      <c r="J32" s="6">
        <f t="shared" si="8"/>
        <v>143.33333333333334</v>
      </c>
      <c r="K32" s="6">
        <f t="shared" si="6"/>
        <v>-26.034722222222257</v>
      </c>
      <c r="L32" s="6">
        <f t="shared" si="7"/>
        <v>26.034722222222257</v>
      </c>
      <c r="M32" s="6">
        <f t="shared" si="10"/>
        <v>147.25</v>
      </c>
      <c r="N32" s="6">
        <f t="shared" si="11"/>
        <v>-141.91666666666666</v>
      </c>
      <c r="O32" s="6">
        <f t="shared" si="9"/>
        <v>141.91666666666666</v>
      </c>
    </row>
    <row r="33" spans="1:15">
      <c r="A33" s="5">
        <v>29</v>
      </c>
      <c r="B33" s="5" t="s">
        <v>7</v>
      </c>
      <c r="C33" s="5">
        <v>172</v>
      </c>
      <c r="D33" s="5">
        <f t="shared" si="3"/>
        <v>280.29861111111109</v>
      </c>
      <c r="E33" s="6">
        <f t="shared" si="2"/>
        <v>-108.29861111111109</v>
      </c>
      <c r="F33" s="6">
        <f t="shared" si="0"/>
        <v>108.29861111111109</v>
      </c>
      <c r="G33" s="6">
        <f t="shared" si="4"/>
        <v>163.66666666666666</v>
      </c>
      <c r="H33" s="6">
        <f t="shared" si="5"/>
        <v>8.3333333333333428</v>
      </c>
      <c r="I33" s="6">
        <f t="shared" si="1"/>
        <v>8.3333333333333428</v>
      </c>
      <c r="J33" s="6">
        <f t="shared" si="8"/>
        <v>148.33333333333334</v>
      </c>
      <c r="K33" s="6">
        <f t="shared" si="6"/>
        <v>-40.034722222222257</v>
      </c>
      <c r="L33" s="6">
        <f t="shared" si="7"/>
        <v>40.034722222222257</v>
      </c>
      <c r="M33" s="6">
        <f t="shared" si="10"/>
        <v>149.58333333333334</v>
      </c>
      <c r="N33" s="6">
        <f t="shared" si="11"/>
        <v>-141.25</v>
      </c>
      <c r="O33" s="6">
        <f t="shared" si="9"/>
        <v>141.25</v>
      </c>
    </row>
    <row r="34" spans="1:15">
      <c r="A34" s="5">
        <v>30</v>
      </c>
      <c r="B34" s="5" t="s">
        <v>5</v>
      </c>
      <c r="C34" s="5">
        <v>178</v>
      </c>
      <c r="D34" s="5">
        <f t="shared" si="3"/>
        <v>280.29861111111109</v>
      </c>
      <c r="E34" s="6">
        <f t="shared" si="2"/>
        <v>-102.29861111111109</v>
      </c>
      <c r="F34" s="6">
        <f t="shared" si="0"/>
        <v>102.29861111111109</v>
      </c>
      <c r="G34" s="6">
        <f t="shared" si="4"/>
        <v>171</v>
      </c>
      <c r="H34" s="6">
        <f t="shared" si="5"/>
        <v>7</v>
      </c>
      <c r="I34" s="6">
        <f t="shared" si="1"/>
        <v>7</v>
      </c>
      <c r="J34" s="6">
        <f t="shared" si="8"/>
        <v>158</v>
      </c>
      <c r="K34" s="6">
        <f t="shared" si="6"/>
        <v>-55.701388888888914</v>
      </c>
      <c r="L34" s="6">
        <f t="shared" si="7"/>
        <v>55.701388888888914</v>
      </c>
      <c r="M34" s="6">
        <f t="shared" si="10"/>
        <v>153.5</v>
      </c>
      <c r="N34" s="6">
        <f t="shared" si="11"/>
        <v>-146.5</v>
      </c>
      <c r="O34" s="6">
        <f t="shared" si="9"/>
        <v>146.5</v>
      </c>
    </row>
    <row r="35" spans="1:15">
      <c r="A35" s="5">
        <v>31</v>
      </c>
      <c r="B35" s="5" t="s">
        <v>5</v>
      </c>
      <c r="C35" s="5">
        <v>199</v>
      </c>
      <c r="D35" s="5">
        <f t="shared" si="3"/>
        <v>280.29861111111109</v>
      </c>
      <c r="E35" s="6">
        <f t="shared" si="2"/>
        <v>-81.298611111111086</v>
      </c>
      <c r="F35" s="6">
        <f t="shared" si="0"/>
        <v>81.298611111111086</v>
      </c>
      <c r="G35" s="6">
        <f t="shared" si="4"/>
        <v>171</v>
      </c>
      <c r="H35" s="6">
        <f t="shared" si="5"/>
        <v>28</v>
      </c>
      <c r="I35" s="6">
        <f t="shared" si="1"/>
        <v>28</v>
      </c>
      <c r="J35" s="6">
        <f t="shared" si="8"/>
        <v>164.33333333333334</v>
      </c>
      <c r="K35" s="6">
        <f t="shared" si="6"/>
        <v>-83.034722222222257</v>
      </c>
      <c r="L35" s="6">
        <f t="shared" si="7"/>
        <v>83.034722222222257</v>
      </c>
      <c r="M35" s="6">
        <f t="shared" si="10"/>
        <v>155.91666666666666</v>
      </c>
      <c r="N35" s="6">
        <f t="shared" si="11"/>
        <v>-127.91666666666666</v>
      </c>
      <c r="O35" s="6">
        <f t="shared" si="9"/>
        <v>127.91666666666666</v>
      </c>
    </row>
    <row r="36" spans="1:15">
      <c r="A36" s="5">
        <v>32</v>
      </c>
      <c r="B36" s="5" t="s">
        <v>8</v>
      </c>
      <c r="C36" s="5">
        <v>199</v>
      </c>
      <c r="D36" s="5">
        <f t="shared" si="3"/>
        <v>280.29861111111109</v>
      </c>
      <c r="E36" s="6">
        <f t="shared" si="2"/>
        <v>-81.298611111111086</v>
      </c>
      <c r="F36" s="6">
        <f t="shared" si="0"/>
        <v>81.298611111111086</v>
      </c>
      <c r="G36" s="6">
        <f t="shared" si="4"/>
        <v>183</v>
      </c>
      <c r="H36" s="6">
        <f t="shared" si="5"/>
        <v>16</v>
      </c>
      <c r="I36" s="6">
        <f t="shared" si="1"/>
        <v>16</v>
      </c>
      <c r="J36" s="6">
        <f t="shared" si="8"/>
        <v>173.33333333333334</v>
      </c>
      <c r="K36" s="6">
        <f t="shared" si="6"/>
        <v>-92.034722222222257</v>
      </c>
      <c r="L36" s="6">
        <f t="shared" si="7"/>
        <v>92.034722222222257</v>
      </c>
      <c r="M36" s="6">
        <f t="shared" si="10"/>
        <v>158.33333333333334</v>
      </c>
      <c r="N36" s="6">
        <f t="shared" si="11"/>
        <v>-142.33333333333334</v>
      </c>
      <c r="O36" s="6">
        <f t="shared" si="9"/>
        <v>142.33333333333334</v>
      </c>
    </row>
    <row r="37" spans="1:15">
      <c r="A37" s="5">
        <v>33</v>
      </c>
      <c r="B37" s="5" t="s">
        <v>9</v>
      </c>
      <c r="C37" s="5">
        <v>184</v>
      </c>
      <c r="D37" s="5">
        <f t="shared" si="3"/>
        <v>280.29861111111109</v>
      </c>
      <c r="E37" s="6">
        <f t="shared" si="2"/>
        <v>-96.298611111111086</v>
      </c>
      <c r="F37" s="6">
        <f t="shared" ref="F37:F68" si="12">ABS(E37)</f>
        <v>96.298611111111086</v>
      </c>
      <c r="G37" s="6">
        <f t="shared" si="4"/>
        <v>192</v>
      </c>
      <c r="H37" s="6">
        <f t="shared" si="5"/>
        <v>-8</v>
      </c>
      <c r="I37" s="6">
        <f t="shared" si="1"/>
        <v>8</v>
      </c>
      <c r="J37" s="6">
        <f t="shared" si="8"/>
        <v>181.5</v>
      </c>
      <c r="K37" s="6">
        <f t="shared" si="6"/>
        <v>-85.201388888888914</v>
      </c>
      <c r="L37" s="6">
        <f t="shared" si="7"/>
        <v>85.201388888888914</v>
      </c>
      <c r="M37" s="6">
        <f t="shared" si="10"/>
        <v>160.75</v>
      </c>
      <c r="N37" s="6">
        <f t="shared" si="11"/>
        <v>-152.75</v>
      </c>
      <c r="O37" s="6">
        <f t="shared" si="9"/>
        <v>152.75</v>
      </c>
    </row>
    <row r="38" spans="1:15">
      <c r="A38" s="5">
        <v>34</v>
      </c>
      <c r="B38" s="5" t="s">
        <v>10</v>
      </c>
      <c r="C38" s="5">
        <v>162</v>
      </c>
      <c r="D38" s="5">
        <f t="shared" si="3"/>
        <v>280.29861111111109</v>
      </c>
      <c r="E38" s="6">
        <f t="shared" si="2"/>
        <v>-118.29861111111109</v>
      </c>
      <c r="F38" s="6">
        <f t="shared" si="12"/>
        <v>118.29861111111109</v>
      </c>
      <c r="G38" s="6">
        <f t="shared" si="4"/>
        <v>194</v>
      </c>
      <c r="H38" s="6">
        <f t="shared" si="5"/>
        <v>-32</v>
      </c>
      <c r="I38" s="6">
        <f t="shared" si="1"/>
        <v>32</v>
      </c>
      <c r="J38" s="6">
        <f t="shared" si="8"/>
        <v>182.5</v>
      </c>
      <c r="K38" s="6">
        <f t="shared" si="6"/>
        <v>-64.201388888888914</v>
      </c>
      <c r="L38" s="6">
        <f t="shared" si="7"/>
        <v>64.201388888888914</v>
      </c>
      <c r="M38" s="6">
        <f t="shared" si="10"/>
        <v>162.91666666666666</v>
      </c>
      <c r="N38" s="6">
        <f t="shared" si="11"/>
        <v>-130.91666666666666</v>
      </c>
      <c r="O38" s="6">
        <f t="shared" si="9"/>
        <v>130.91666666666666</v>
      </c>
    </row>
    <row r="39" spans="1:15">
      <c r="A39" s="5">
        <v>35</v>
      </c>
      <c r="B39" s="5" t="s">
        <v>11</v>
      </c>
      <c r="C39" s="5">
        <v>146</v>
      </c>
      <c r="D39" s="5">
        <f t="shared" si="3"/>
        <v>280.29861111111109</v>
      </c>
      <c r="E39" s="6">
        <f t="shared" si="2"/>
        <v>-134.29861111111109</v>
      </c>
      <c r="F39" s="6">
        <f t="shared" si="12"/>
        <v>134.29861111111109</v>
      </c>
      <c r="G39" s="6">
        <f t="shared" si="4"/>
        <v>181.66666666666666</v>
      </c>
      <c r="H39" s="6">
        <f t="shared" si="5"/>
        <v>-35.666666666666657</v>
      </c>
      <c r="I39" s="6">
        <f t="shared" si="1"/>
        <v>35.666666666666657</v>
      </c>
      <c r="J39" s="6">
        <f t="shared" si="8"/>
        <v>182.33333333333334</v>
      </c>
      <c r="K39" s="6">
        <f t="shared" si="6"/>
        <v>-48.034722222222257</v>
      </c>
      <c r="L39" s="6">
        <f t="shared" si="7"/>
        <v>48.034722222222257</v>
      </c>
      <c r="M39" s="6">
        <f t="shared" si="10"/>
        <v>165.33333333333334</v>
      </c>
      <c r="N39" s="6">
        <f t="shared" si="11"/>
        <v>-129.66666666666669</v>
      </c>
      <c r="O39" s="6">
        <f t="shared" si="9"/>
        <v>129.66666666666669</v>
      </c>
    </row>
    <row r="40" spans="1:15">
      <c r="A40" s="5">
        <v>36</v>
      </c>
      <c r="B40" s="5" t="s">
        <v>12</v>
      </c>
      <c r="C40" s="5">
        <v>166</v>
      </c>
      <c r="D40" s="5">
        <f t="shared" si="3"/>
        <v>280.29861111111109</v>
      </c>
      <c r="E40" s="6">
        <f t="shared" si="2"/>
        <v>-114.29861111111109</v>
      </c>
      <c r="F40" s="6">
        <f t="shared" si="12"/>
        <v>114.29861111111109</v>
      </c>
      <c r="G40" s="6">
        <f t="shared" si="4"/>
        <v>164</v>
      </c>
      <c r="H40" s="6">
        <f t="shared" si="5"/>
        <v>2</v>
      </c>
      <c r="I40" s="6">
        <f t="shared" si="1"/>
        <v>2</v>
      </c>
      <c r="J40" s="6">
        <f t="shared" si="8"/>
        <v>178</v>
      </c>
      <c r="K40" s="6">
        <f t="shared" si="6"/>
        <v>-63.701388888888914</v>
      </c>
      <c r="L40" s="6">
        <f t="shared" si="7"/>
        <v>63.701388888888914</v>
      </c>
      <c r="M40" s="6">
        <f t="shared" si="10"/>
        <v>168</v>
      </c>
      <c r="N40" s="6">
        <f t="shared" si="11"/>
        <v>-166</v>
      </c>
      <c r="O40" s="6">
        <f t="shared" si="9"/>
        <v>166</v>
      </c>
    </row>
    <row r="41" spans="1:15">
      <c r="A41" s="5">
        <v>37</v>
      </c>
      <c r="B41" s="5" t="s">
        <v>5</v>
      </c>
      <c r="C41" s="5">
        <v>171</v>
      </c>
      <c r="D41" s="5">
        <f t="shared" si="3"/>
        <v>280.29861111111109</v>
      </c>
      <c r="E41" s="6">
        <f t="shared" si="2"/>
        <v>-109.29861111111109</v>
      </c>
      <c r="F41" s="6">
        <f t="shared" si="12"/>
        <v>109.29861111111109</v>
      </c>
      <c r="G41" s="6">
        <f t="shared" si="4"/>
        <v>158</v>
      </c>
      <c r="H41" s="6">
        <f t="shared" si="5"/>
        <v>13</v>
      </c>
      <c r="I41" s="6">
        <f t="shared" si="1"/>
        <v>13</v>
      </c>
      <c r="J41" s="6">
        <f t="shared" si="8"/>
        <v>176</v>
      </c>
      <c r="K41" s="6">
        <f t="shared" si="6"/>
        <v>-66.701388888888914</v>
      </c>
      <c r="L41" s="6">
        <f t="shared" si="7"/>
        <v>66.701388888888914</v>
      </c>
      <c r="M41" s="6">
        <f t="shared" si="10"/>
        <v>170.16666666666666</v>
      </c>
      <c r="N41" s="6">
        <f t="shared" si="11"/>
        <v>-157.16666666666666</v>
      </c>
      <c r="O41" s="6">
        <f t="shared" si="9"/>
        <v>157.16666666666666</v>
      </c>
    </row>
    <row r="42" spans="1:15">
      <c r="A42" s="5">
        <v>38</v>
      </c>
      <c r="B42" s="5" t="s">
        <v>6</v>
      </c>
      <c r="C42" s="5">
        <v>180</v>
      </c>
      <c r="D42" s="5">
        <f t="shared" si="3"/>
        <v>280.29861111111109</v>
      </c>
      <c r="E42" s="6">
        <f t="shared" si="2"/>
        <v>-100.29861111111109</v>
      </c>
      <c r="F42" s="6">
        <f t="shared" si="12"/>
        <v>100.29861111111109</v>
      </c>
      <c r="G42" s="6">
        <f t="shared" si="4"/>
        <v>161</v>
      </c>
      <c r="H42" s="6">
        <f t="shared" si="5"/>
        <v>19</v>
      </c>
      <c r="I42" s="6">
        <f t="shared" si="1"/>
        <v>19</v>
      </c>
      <c r="J42" s="6">
        <f t="shared" si="8"/>
        <v>171.33333333333334</v>
      </c>
      <c r="K42" s="6">
        <f t="shared" si="6"/>
        <v>-71.034722222222257</v>
      </c>
      <c r="L42" s="6">
        <f t="shared" si="7"/>
        <v>71.034722222222257</v>
      </c>
      <c r="M42" s="6">
        <f t="shared" si="10"/>
        <v>172.33333333333334</v>
      </c>
      <c r="N42" s="6">
        <f t="shared" si="11"/>
        <v>-153.33333333333334</v>
      </c>
      <c r="O42" s="6">
        <f t="shared" si="9"/>
        <v>153.33333333333334</v>
      </c>
    </row>
    <row r="43" spans="1:15">
      <c r="A43" s="5">
        <v>39</v>
      </c>
      <c r="B43" s="5" t="s">
        <v>7</v>
      </c>
      <c r="C43" s="5">
        <v>193</v>
      </c>
      <c r="D43" s="5">
        <f t="shared" si="3"/>
        <v>280.29861111111109</v>
      </c>
      <c r="E43" s="6">
        <f t="shared" si="2"/>
        <v>-87.298611111111086</v>
      </c>
      <c r="F43" s="6">
        <f t="shared" si="12"/>
        <v>87.298611111111086</v>
      </c>
      <c r="G43" s="6">
        <f t="shared" si="4"/>
        <v>172.33333333333334</v>
      </c>
      <c r="H43" s="6">
        <f t="shared" si="5"/>
        <v>20.666666666666657</v>
      </c>
      <c r="I43" s="6">
        <f t="shared" si="1"/>
        <v>20.666666666666657</v>
      </c>
      <c r="J43" s="6">
        <f t="shared" si="8"/>
        <v>168.16666666666666</v>
      </c>
      <c r="K43" s="6">
        <f t="shared" si="6"/>
        <v>-80.868055555555571</v>
      </c>
      <c r="L43" s="6">
        <f t="shared" si="7"/>
        <v>80.868055555555571</v>
      </c>
      <c r="M43" s="6">
        <f t="shared" si="10"/>
        <v>174.83333333333334</v>
      </c>
      <c r="N43" s="6">
        <f t="shared" si="11"/>
        <v>-154.16666666666669</v>
      </c>
      <c r="O43" s="6">
        <f t="shared" si="9"/>
        <v>154.16666666666669</v>
      </c>
    </row>
    <row r="44" spans="1:15">
      <c r="A44" s="5">
        <v>40</v>
      </c>
      <c r="B44" s="5" t="s">
        <v>8</v>
      </c>
      <c r="C44" s="5">
        <v>181</v>
      </c>
      <c r="D44" s="5">
        <f t="shared" si="3"/>
        <v>280.29861111111109</v>
      </c>
      <c r="E44" s="6">
        <f t="shared" si="2"/>
        <v>-99.298611111111086</v>
      </c>
      <c r="F44" s="6">
        <f t="shared" si="12"/>
        <v>99.298611111111086</v>
      </c>
      <c r="G44" s="6">
        <f t="shared" si="4"/>
        <v>181.33333333333334</v>
      </c>
      <c r="H44" s="6">
        <f t="shared" si="5"/>
        <v>-0.33333333333334281</v>
      </c>
      <c r="I44" s="6">
        <f t="shared" si="1"/>
        <v>0.33333333333334281</v>
      </c>
      <c r="J44" s="6">
        <f t="shared" si="8"/>
        <v>169.66666666666666</v>
      </c>
      <c r="K44" s="6">
        <f t="shared" si="6"/>
        <v>-70.368055555555571</v>
      </c>
      <c r="L44" s="6">
        <f t="shared" si="7"/>
        <v>70.368055555555571</v>
      </c>
      <c r="M44" s="6">
        <f t="shared" si="10"/>
        <v>176.08333333333334</v>
      </c>
      <c r="N44" s="6">
        <f t="shared" si="11"/>
        <v>-175.75</v>
      </c>
      <c r="O44" s="6">
        <f t="shared" si="9"/>
        <v>175.75</v>
      </c>
    </row>
    <row r="45" spans="1:15">
      <c r="A45" s="5">
        <v>41</v>
      </c>
      <c r="B45" s="5" t="s">
        <v>7</v>
      </c>
      <c r="C45" s="5">
        <v>183</v>
      </c>
      <c r="D45" s="5">
        <f t="shared" si="3"/>
        <v>280.29861111111109</v>
      </c>
      <c r="E45" s="6">
        <f t="shared" si="2"/>
        <v>-97.298611111111086</v>
      </c>
      <c r="F45" s="6">
        <f t="shared" si="12"/>
        <v>97.298611111111086</v>
      </c>
      <c r="G45" s="6">
        <f t="shared" si="4"/>
        <v>184.66666666666666</v>
      </c>
      <c r="H45" s="6">
        <f t="shared" si="5"/>
        <v>-1.6666666666666572</v>
      </c>
      <c r="I45" s="6">
        <f t="shared" si="1"/>
        <v>1.6666666666666572</v>
      </c>
      <c r="J45" s="6">
        <f t="shared" si="8"/>
        <v>172.83333333333334</v>
      </c>
      <c r="K45" s="6">
        <f t="shared" si="6"/>
        <v>-75.534722222222257</v>
      </c>
      <c r="L45" s="6">
        <f t="shared" si="7"/>
        <v>75.534722222222257</v>
      </c>
      <c r="M45" s="6">
        <f t="shared" si="10"/>
        <v>177.58333333333334</v>
      </c>
      <c r="N45" s="6">
        <f t="shared" si="11"/>
        <v>-175.91666666666669</v>
      </c>
      <c r="O45" s="6">
        <f t="shared" si="9"/>
        <v>175.91666666666669</v>
      </c>
    </row>
    <row r="46" spans="1:15">
      <c r="A46" s="5">
        <v>42</v>
      </c>
      <c r="B46" s="5" t="s">
        <v>5</v>
      </c>
      <c r="C46" s="5">
        <v>218</v>
      </c>
      <c r="D46" s="5">
        <f t="shared" si="3"/>
        <v>280.29861111111109</v>
      </c>
      <c r="E46" s="6">
        <f t="shared" si="2"/>
        <v>-62.298611111111086</v>
      </c>
      <c r="F46" s="6">
        <f t="shared" si="12"/>
        <v>62.298611111111086</v>
      </c>
      <c r="G46" s="6">
        <f t="shared" si="4"/>
        <v>185.66666666666666</v>
      </c>
      <c r="H46" s="6">
        <f t="shared" si="5"/>
        <v>32.333333333333343</v>
      </c>
      <c r="I46" s="6">
        <f t="shared" si="1"/>
        <v>32.333333333333343</v>
      </c>
      <c r="J46" s="6">
        <f t="shared" si="8"/>
        <v>179</v>
      </c>
      <c r="K46" s="6">
        <f t="shared" si="6"/>
        <v>-116.70138888888891</v>
      </c>
      <c r="L46" s="6">
        <f t="shared" si="7"/>
        <v>116.70138888888891</v>
      </c>
      <c r="M46" s="6">
        <f t="shared" si="10"/>
        <v>178.5</v>
      </c>
      <c r="N46" s="6">
        <f t="shared" si="11"/>
        <v>-146.16666666666666</v>
      </c>
      <c r="O46" s="6">
        <f t="shared" si="9"/>
        <v>146.16666666666666</v>
      </c>
    </row>
    <row r="47" spans="1:15">
      <c r="A47" s="5">
        <v>43</v>
      </c>
      <c r="B47" s="5" t="s">
        <v>5</v>
      </c>
      <c r="C47" s="5">
        <v>230</v>
      </c>
      <c r="D47" s="5">
        <f t="shared" si="3"/>
        <v>280.29861111111109</v>
      </c>
      <c r="E47" s="6">
        <f t="shared" si="2"/>
        <v>-50.298611111111086</v>
      </c>
      <c r="F47" s="6">
        <f t="shared" si="12"/>
        <v>50.298611111111086</v>
      </c>
      <c r="G47" s="6">
        <f t="shared" si="4"/>
        <v>194</v>
      </c>
      <c r="H47" s="6">
        <f t="shared" si="5"/>
        <v>36</v>
      </c>
      <c r="I47" s="6">
        <f t="shared" si="1"/>
        <v>36</v>
      </c>
      <c r="J47" s="6">
        <f t="shared" si="8"/>
        <v>187.66666666666666</v>
      </c>
      <c r="K47" s="6">
        <f t="shared" si="6"/>
        <v>-137.36805555555557</v>
      </c>
      <c r="L47" s="6">
        <f t="shared" si="7"/>
        <v>137.36805555555557</v>
      </c>
      <c r="M47" s="6">
        <f t="shared" si="10"/>
        <v>181.83333333333334</v>
      </c>
      <c r="N47" s="6">
        <f t="shared" si="11"/>
        <v>-145.83333333333334</v>
      </c>
      <c r="O47" s="6">
        <f t="shared" si="9"/>
        <v>145.83333333333334</v>
      </c>
    </row>
    <row r="48" spans="1:15">
      <c r="A48" s="5">
        <v>44</v>
      </c>
      <c r="B48" s="5" t="s">
        <v>8</v>
      </c>
      <c r="C48" s="5">
        <v>242</v>
      </c>
      <c r="D48" s="5">
        <f t="shared" si="3"/>
        <v>280.29861111111109</v>
      </c>
      <c r="E48" s="6">
        <f t="shared" si="2"/>
        <v>-38.298611111111086</v>
      </c>
      <c r="F48" s="6">
        <f t="shared" si="12"/>
        <v>38.298611111111086</v>
      </c>
      <c r="G48" s="6">
        <f t="shared" si="4"/>
        <v>210.33333333333334</v>
      </c>
      <c r="H48" s="6">
        <f t="shared" si="5"/>
        <v>31.666666666666657</v>
      </c>
      <c r="I48" s="6">
        <f t="shared" si="1"/>
        <v>31.666666666666657</v>
      </c>
      <c r="J48" s="6">
        <f t="shared" si="8"/>
        <v>197.5</v>
      </c>
      <c r="K48" s="6">
        <f t="shared" si="6"/>
        <v>-159.20138888888891</v>
      </c>
      <c r="L48" s="6">
        <f t="shared" si="7"/>
        <v>159.20138888888891</v>
      </c>
      <c r="M48" s="6">
        <f t="shared" si="10"/>
        <v>184.41666666666666</v>
      </c>
      <c r="N48" s="6">
        <f t="shared" si="11"/>
        <v>-152.75</v>
      </c>
      <c r="O48" s="6">
        <f t="shared" si="9"/>
        <v>152.75</v>
      </c>
    </row>
    <row r="49" spans="1:15">
      <c r="A49" s="5">
        <v>45</v>
      </c>
      <c r="B49" s="5" t="s">
        <v>9</v>
      </c>
      <c r="C49" s="5">
        <v>209</v>
      </c>
      <c r="D49" s="5">
        <f t="shared" si="3"/>
        <v>280.29861111111109</v>
      </c>
      <c r="E49" s="6">
        <f t="shared" si="2"/>
        <v>-71.298611111111086</v>
      </c>
      <c r="F49" s="6">
        <f t="shared" si="12"/>
        <v>71.298611111111086</v>
      </c>
      <c r="G49" s="6">
        <f t="shared" si="4"/>
        <v>230</v>
      </c>
      <c r="H49" s="6">
        <f t="shared" si="5"/>
        <v>-21</v>
      </c>
      <c r="I49" s="6">
        <f t="shared" si="1"/>
        <v>21</v>
      </c>
      <c r="J49" s="6">
        <f t="shared" si="8"/>
        <v>207.83333333333334</v>
      </c>
      <c r="K49" s="6">
        <f t="shared" si="6"/>
        <v>-136.53472222222226</v>
      </c>
      <c r="L49" s="6">
        <f t="shared" si="7"/>
        <v>136.53472222222226</v>
      </c>
      <c r="M49" s="6">
        <f t="shared" si="10"/>
        <v>188</v>
      </c>
      <c r="N49" s="6">
        <f t="shared" si="11"/>
        <v>-167</v>
      </c>
      <c r="O49" s="6">
        <f t="shared" si="9"/>
        <v>167</v>
      </c>
    </row>
    <row r="50" spans="1:15">
      <c r="A50" s="5">
        <v>46</v>
      </c>
      <c r="B50" s="5" t="s">
        <v>10</v>
      </c>
      <c r="C50" s="5">
        <v>191</v>
      </c>
      <c r="D50" s="5">
        <f t="shared" si="3"/>
        <v>280.29861111111109</v>
      </c>
      <c r="E50" s="6">
        <f t="shared" si="2"/>
        <v>-89.298611111111086</v>
      </c>
      <c r="F50" s="6">
        <f t="shared" si="12"/>
        <v>89.298611111111086</v>
      </c>
      <c r="G50" s="6">
        <f t="shared" si="4"/>
        <v>227</v>
      </c>
      <c r="H50" s="6">
        <f t="shared" si="5"/>
        <v>-36</v>
      </c>
      <c r="I50" s="6">
        <f t="shared" si="1"/>
        <v>36</v>
      </c>
      <c r="J50" s="6">
        <f t="shared" si="8"/>
        <v>210.5</v>
      </c>
      <c r="K50" s="6">
        <f t="shared" si="6"/>
        <v>-121.20138888888891</v>
      </c>
      <c r="L50" s="6">
        <f t="shared" si="7"/>
        <v>121.20138888888891</v>
      </c>
      <c r="M50" s="6">
        <f t="shared" si="10"/>
        <v>190.08333333333334</v>
      </c>
      <c r="N50" s="6">
        <f t="shared" si="11"/>
        <v>-154.08333333333334</v>
      </c>
      <c r="O50" s="6">
        <f t="shared" si="9"/>
        <v>154.08333333333334</v>
      </c>
    </row>
    <row r="51" spans="1:15">
      <c r="A51" s="5">
        <v>47</v>
      </c>
      <c r="B51" s="5" t="s">
        <v>11</v>
      </c>
      <c r="C51" s="5">
        <v>172</v>
      </c>
      <c r="D51" s="5">
        <f t="shared" si="3"/>
        <v>280.29861111111109</v>
      </c>
      <c r="E51" s="6">
        <f t="shared" si="2"/>
        <v>-108.29861111111109</v>
      </c>
      <c r="F51" s="6">
        <f t="shared" si="12"/>
        <v>108.29861111111109</v>
      </c>
      <c r="G51" s="6">
        <f t="shared" si="4"/>
        <v>214</v>
      </c>
      <c r="H51" s="6">
        <f t="shared" si="5"/>
        <v>-42</v>
      </c>
      <c r="I51" s="6">
        <f t="shared" si="1"/>
        <v>42</v>
      </c>
      <c r="J51" s="6">
        <f t="shared" si="8"/>
        <v>212.16666666666666</v>
      </c>
      <c r="K51" s="6">
        <f t="shared" si="6"/>
        <v>-103.86805555555557</v>
      </c>
      <c r="L51" s="6">
        <f t="shared" si="7"/>
        <v>103.86805555555557</v>
      </c>
      <c r="M51" s="6">
        <f t="shared" si="10"/>
        <v>192.5</v>
      </c>
      <c r="N51" s="6">
        <f t="shared" si="11"/>
        <v>-150.5</v>
      </c>
      <c r="O51" s="6">
        <f t="shared" si="9"/>
        <v>150.5</v>
      </c>
    </row>
    <row r="52" spans="1:15">
      <c r="A52" s="5">
        <v>48</v>
      </c>
      <c r="B52" s="5" t="s">
        <v>12</v>
      </c>
      <c r="C52" s="5">
        <v>194</v>
      </c>
      <c r="D52" s="5">
        <f t="shared" si="3"/>
        <v>280.29861111111109</v>
      </c>
      <c r="E52" s="6">
        <f t="shared" si="2"/>
        <v>-86.298611111111086</v>
      </c>
      <c r="F52" s="6">
        <f t="shared" si="12"/>
        <v>86.298611111111086</v>
      </c>
      <c r="G52" s="6">
        <f t="shared" si="4"/>
        <v>190.66666666666666</v>
      </c>
      <c r="H52" s="6">
        <f t="shared" si="5"/>
        <v>3.3333333333333428</v>
      </c>
      <c r="I52" s="6">
        <f t="shared" si="1"/>
        <v>3.3333333333333428</v>
      </c>
      <c r="J52" s="6">
        <f t="shared" si="8"/>
        <v>210.33333333333334</v>
      </c>
      <c r="K52" s="6">
        <f t="shared" si="6"/>
        <v>-124.03472222222226</v>
      </c>
      <c r="L52" s="6">
        <f t="shared" si="7"/>
        <v>124.03472222222226</v>
      </c>
      <c r="M52" s="6">
        <f t="shared" si="10"/>
        <v>194.66666666666666</v>
      </c>
      <c r="N52" s="6">
        <f t="shared" si="11"/>
        <v>-191.33333333333331</v>
      </c>
      <c r="O52" s="6">
        <f t="shared" si="9"/>
        <v>191.33333333333331</v>
      </c>
    </row>
    <row r="53" spans="1:15">
      <c r="A53" s="5">
        <v>49</v>
      </c>
      <c r="B53" s="5" t="s">
        <v>5</v>
      </c>
      <c r="C53" s="5">
        <v>196</v>
      </c>
      <c r="D53" s="5">
        <f t="shared" si="3"/>
        <v>280.29861111111109</v>
      </c>
      <c r="E53" s="6">
        <f t="shared" si="2"/>
        <v>-84.298611111111086</v>
      </c>
      <c r="F53" s="6">
        <f t="shared" si="12"/>
        <v>84.298611111111086</v>
      </c>
      <c r="G53" s="6">
        <f t="shared" si="4"/>
        <v>185.66666666666666</v>
      </c>
      <c r="H53" s="6">
        <f t="shared" si="5"/>
        <v>10.333333333333343</v>
      </c>
      <c r="I53" s="6">
        <f t="shared" si="1"/>
        <v>10.333333333333343</v>
      </c>
      <c r="J53" s="6">
        <f t="shared" si="8"/>
        <v>206.33333333333334</v>
      </c>
      <c r="K53" s="6">
        <f t="shared" si="6"/>
        <v>-122.03472222222226</v>
      </c>
      <c r="L53" s="6">
        <f t="shared" si="7"/>
        <v>122.03472222222226</v>
      </c>
      <c r="M53" s="6">
        <f t="shared" si="10"/>
        <v>197</v>
      </c>
      <c r="N53" s="6">
        <f t="shared" si="11"/>
        <v>-186.66666666666666</v>
      </c>
      <c r="O53" s="6">
        <f t="shared" si="9"/>
        <v>186.66666666666666</v>
      </c>
    </row>
    <row r="54" spans="1:15">
      <c r="A54" s="5">
        <v>50</v>
      </c>
      <c r="B54" s="5" t="s">
        <v>6</v>
      </c>
      <c r="C54" s="5">
        <v>196</v>
      </c>
      <c r="D54" s="5">
        <f t="shared" si="3"/>
        <v>280.29861111111109</v>
      </c>
      <c r="E54" s="6">
        <f t="shared" si="2"/>
        <v>-84.298611111111086</v>
      </c>
      <c r="F54" s="6">
        <f t="shared" si="12"/>
        <v>84.298611111111086</v>
      </c>
      <c r="G54" s="6">
        <f t="shared" si="4"/>
        <v>187.33333333333334</v>
      </c>
      <c r="H54" s="6">
        <f t="shared" si="5"/>
        <v>8.6666666666666572</v>
      </c>
      <c r="I54" s="6">
        <f t="shared" si="1"/>
        <v>8.6666666666666572</v>
      </c>
      <c r="J54" s="6">
        <f t="shared" si="8"/>
        <v>200.66666666666666</v>
      </c>
      <c r="K54" s="6">
        <f t="shared" si="6"/>
        <v>-116.36805555555557</v>
      </c>
      <c r="L54" s="6">
        <f t="shared" si="7"/>
        <v>116.36805555555557</v>
      </c>
      <c r="M54" s="6">
        <f t="shared" si="10"/>
        <v>199.08333333333334</v>
      </c>
      <c r="N54" s="6">
        <f t="shared" si="11"/>
        <v>-190.41666666666669</v>
      </c>
      <c r="O54" s="6">
        <f t="shared" si="9"/>
        <v>190.41666666666669</v>
      </c>
    </row>
    <row r="55" spans="1:15">
      <c r="A55" s="5">
        <v>51</v>
      </c>
      <c r="B55" s="5" t="s">
        <v>7</v>
      </c>
      <c r="C55" s="5">
        <v>236</v>
      </c>
      <c r="D55" s="5">
        <f t="shared" si="3"/>
        <v>280.29861111111109</v>
      </c>
      <c r="E55" s="6">
        <f t="shared" si="2"/>
        <v>-44.298611111111086</v>
      </c>
      <c r="F55" s="6">
        <f t="shared" si="12"/>
        <v>44.298611111111086</v>
      </c>
      <c r="G55" s="6">
        <f t="shared" si="4"/>
        <v>195.33333333333334</v>
      </c>
      <c r="H55" s="6">
        <f t="shared" si="5"/>
        <v>40.666666666666657</v>
      </c>
      <c r="I55" s="6">
        <f t="shared" si="1"/>
        <v>40.666666666666657</v>
      </c>
      <c r="J55" s="6">
        <f t="shared" si="8"/>
        <v>193</v>
      </c>
      <c r="K55" s="6">
        <f t="shared" si="6"/>
        <v>-148.70138888888891</v>
      </c>
      <c r="L55" s="6">
        <f t="shared" si="7"/>
        <v>148.70138888888891</v>
      </c>
      <c r="M55" s="6">
        <f t="shared" si="10"/>
        <v>200.41666666666666</v>
      </c>
      <c r="N55" s="6">
        <f t="shared" si="11"/>
        <v>-159.75</v>
      </c>
      <c r="O55" s="6">
        <f t="shared" si="9"/>
        <v>159.75</v>
      </c>
    </row>
    <row r="56" spans="1:15">
      <c r="A56" s="5">
        <v>52</v>
      </c>
      <c r="B56" s="5" t="s">
        <v>8</v>
      </c>
      <c r="C56" s="5">
        <v>235</v>
      </c>
      <c r="D56" s="5">
        <f t="shared" si="3"/>
        <v>280.29861111111109</v>
      </c>
      <c r="E56" s="6">
        <f t="shared" si="2"/>
        <v>-45.298611111111086</v>
      </c>
      <c r="F56" s="6">
        <f t="shared" si="12"/>
        <v>45.298611111111086</v>
      </c>
      <c r="G56" s="6">
        <f t="shared" si="4"/>
        <v>209.33333333333334</v>
      </c>
      <c r="H56" s="6">
        <f t="shared" si="5"/>
        <v>25.666666666666657</v>
      </c>
      <c r="I56" s="6">
        <f t="shared" si="1"/>
        <v>25.666666666666657</v>
      </c>
      <c r="J56" s="6">
        <f t="shared" si="8"/>
        <v>197.5</v>
      </c>
      <c r="K56" s="6">
        <f t="shared" si="6"/>
        <v>-152.20138888888891</v>
      </c>
      <c r="L56" s="6">
        <f t="shared" si="7"/>
        <v>152.20138888888891</v>
      </c>
      <c r="M56" s="6">
        <f t="shared" si="10"/>
        <v>204</v>
      </c>
      <c r="N56" s="6">
        <f t="shared" si="11"/>
        <v>-178.33333333333334</v>
      </c>
      <c r="O56" s="6">
        <f t="shared" si="9"/>
        <v>178.33333333333334</v>
      </c>
    </row>
    <row r="57" spans="1:15">
      <c r="A57" s="5">
        <v>53</v>
      </c>
      <c r="B57" s="5" t="s">
        <v>7</v>
      </c>
      <c r="C57" s="5">
        <v>229</v>
      </c>
      <c r="D57" s="5">
        <f t="shared" si="3"/>
        <v>280.29861111111109</v>
      </c>
      <c r="E57" s="6">
        <f t="shared" si="2"/>
        <v>-51.298611111111086</v>
      </c>
      <c r="F57" s="6">
        <f t="shared" si="12"/>
        <v>51.298611111111086</v>
      </c>
      <c r="G57" s="6">
        <f t="shared" si="4"/>
        <v>222.33333333333334</v>
      </c>
      <c r="H57" s="6">
        <f t="shared" si="5"/>
        <v>6.6666666666666572</v>
      </c>
      <c r="I57" s="6">
        <f t="shared" si="1"/>
        <v>6.6666666666666572</v>
      </c>
      <c r="J57" s="6">
        <f t="shared" si="8"/>
        <v>204.83333333333334</v>
      </c>
      <c r="K57" s="6">
        <f t="shared" si="6"/>
        <v>-153.53472222222226</v>
      </c>
      <c r="L57" s="6">
        <f t="shared" si="7"/>
        <v>153.53472222222226</v>
      </c>
      <c r="M57" s="6">
        <f t="shared" si="10"/>
        <v>208.5</v>
      </c>
      <c r="N57" s="6">
        <f t="shared" si="11"/>
        <v>-201.83333333333334</v>
      </c>
      <c r="O57" s="6">
        <f t="shared" si="9"/>
        <v>201.83333333333334</v>
      </c>
    </row>
    <row r="58" spans="1:15">
      <c r="A58" s="5">
        <v>54</v>
      </c>
      <c r="B58" s="5" t="s">
        <v>5</v>
      </c>
      <c r="C58" s="5">
        <v>243</v>
      </c>
      <c r="D58" s="5">
        <f t="shared" si="3"/>
        <v>280.29861111111109</v>
      </c>
      <c r="E58" s="6">
        <f t="shared" si="2"/>
        <v>-37.298611111111086</v>
      </c>
      <c r="F58" s="6">
        <f t="shared" si="12"/>
        <v>37.298611111111086</v>
      </c>
      <c r="G58" s="6">
        <f t="shared" si="4"/>
        <v>233.33333333333334</v>
      </c>
      <c r="H58" s="6">
        <f t="shared" si="5"/>
        <v>9.6666666666666572</v>
      </c>
      <c r="I58" s="6">
        <f t="shared" si="1"/>
        <v>9.6666666666666572</v>
      </c>
      <c r="J58" s="6">
        <f t="shared" si="8"/>
        <v>214.33333333333334</v>
      </c>
      <c r="K58" s="6">
        <f t="shared" si="6"/>
        <v>-177.03472222222226</v>
      </c>
      <c r="L58" s="6">
        <f t="shared" si="7"/>
        <v>177.03472222222226</v>
      </c>
      <c r="M58" s="6">
        <f t="shared" si="10"/>
        <v>212.33333333333334</v>
      </c>
      <c r="N58" s="6">
        <f t="shared" si="11"/>
        <v>-202.66666666666669</v>
      </c>
      <c r="O58" s="6">
        <f t="shared" si="9"/>
        <v>202.66666666666669</v>
      </c>
    </row>
    <row r="59" spans="1:15">
      <c r="A59" s="5">
        <v>55</v>
      </c>
      <c r="B59" s="5" t="s">
        <v>5</v>
      </c>
      <c r="C59" s="5">
        <v>264</v>
      </c>
      <c r="D59" s="5">
        <f t="shared" si="3"/>
        <v>280.29861111111109</v>
      </c>
      <c r="E59" s="6">
        <f t="shared" si="2"/>
        <v>-16.298611111111086</v>
      </c>
      <c r="F59" s="6">
        <f t="shared" si="12"/>
        <v>16.298611111111086</v>
      </c>
      <c r="G59" s="6">
        <f t="shared" si="4"/>
        <v>235.66666666666666</v>
      </c>
      <c r="H59" s="6">
        <f t="shared" si="5"/>
        <v>28.333333333333343</v>
      </c>
      <c r="I59" s="6">
        <f t="shared" si="1"/>
        <v>28.333333333333343</v>
      </c>
      <c r="J59" s="6">
        <f t="shared" si="8"/>
        <v>222.5</v>
      </c>
      <c r="K59" s="6">
        <f t="shared" si="6"/>
        <v>-206.20138888888891</v>
      </c>
      <c r="L59" s="6">
        <f t="shared" si="7"/>
        <v>206.20138888888891</v>
      </c>
      <c r="M59" s="6">
        <f t="shared" si="10"/>
        <v>214.41666666666666</v>
      </c>
      <c r="N59" s="6">
        <f t="shared" si="11"/>
        <v>-186.08333333333331</v>
      </c>
      <c r="O59" s="6">
        <f t="shared" si="9"/>
        <v>186.08333333333331</v>
      </c>
    </row>
    <row r="60" spans="1:15">
      <c r="A60" s="5">
        <v>56</v>
      </c>
      <c r="B60" s="5" t="s">
        <v>8</v>
      </c>
      <c r="C60" s="5">
        <v>272</v>
      </c>
      <c r="D60" s="5">
        <f t="shared" si="3"/>
        <v>280.29861111111109</v>
      </c>
      <c r="E60" s="6">
        <f t="shared" si="2"/>
        <v>-8.2986111111110858</v>
      </c>
      <c r="F60" s="6">
        <f t="shared" si="12"/>
        <v>8.2986111111110858</v>
      </c>
      <c r="G60" s="6">
        <f t="shared" si="4"/>
        <v>245.33333333333334</v>
      </c>
      <c r="H60" s="6">
        <f t="shared" si="5"/>
        <v>26.666666666666657</v>
      </c>
      <c r="I60" s="6">
        <f t="shared" si="1"/>
        <v>26.666666666666657</v>
      </c>
      <c r="J60" s="6">
        <f t="shared" si="8"/>
        <v>233.83333333333334</v>
      </c>
      <c r="K60" s="6">
        <f t="shared" si="6"/>
        <v>-225.53472222222226</v>
      </c>
      <c r="L60" s="6">
        <f t="shared" si="7"/>
        <v>225.53472222222226</v>
      </c>
      <c r="M60" s="6">
        <f t="shared" si="10"/>
        <v>217.25</v>
      </c>
      <c r="N60" s="6">
        <f t="shared" si="11"/>
        <v>-190.58333333333334</v>
      </c>
      <c r="O60" s="6">
        <f t="shared" si="9"/>
        <v>190.58333333333334</v>
      </c>
    </row>
    <row r="61" spans="1:15">
      <c r="A61" s="5">
        <v>57</v>
      </c>
      <c r="B61" s="5" t="s">
        <v>9</v>
      </c>
      <c r="C61" s="5">
        <v>237</v>
      </c>
      <c r="D61" s="5">
        <f t="shared" si="3"/>
        <v>280.29861111111109</v>
      </c>
      <c r="E61" s="6">
        <f t="shared" si="2"/>
        <v>-43.298611111111086</v>
      </c>
      <c r="F61" s="6">
        <f t="shared" si="12"/>
        <v>43.298611111111086</v>
      </c>
      <c r="G61" s="6">
        <f t="shared" si="4"/>
        <v>259.66666666666669</v>
      </c>
      <c r="H61" s="6">
        <f t="shared" si="5"/>
        <v>-22.666666666666686</v>
      </c>
      <c r="I61" s="6">
        <f t="shared" si="1"/>
        <v>22.666666666666686</v>
      </c>
      <c r="J61" s="6">
        <f t="shared" si="8"/>
        <v>246.5</v>
      </c>
      <c r="K61" s="6">
        <f t="shared" si="6"/>
        <v>-203.20138888888891</v>
      </c>
      <c r="L61" s="6">
        <f t="shared" si="7"/>
        <v>203.20138888888891</v>
      </c>
      <c r="M61" s="6">
        <f t="shared" si="10"/>
        <v>219.75</v>
      </c>
      <c r="N61" s="6">
        <f t="shared" si="11"/>
        <v>-197.08333333333331</v>
      </c>
      <c r="O61" s="6">
        <f t="shared" si="9"/>
        <v>197.08333333333331</v>
      </c>
    </row>
    <row r="62" spans="1:15">
      <c r="A62" s="5">
        <v>58</v>
      </c>
      <c r="B62" s="5" t="s">
        <v>10</v>
      </c>
      <c r="C62" s="5">
        <v>211</v>
      </c>
      <c r="D62" s="5">
        <f t="shared" si="3"/>
        <v>280.29861111111109</v>
      </c>
      <c r="E62" s="6">
        <f t="shared" si="2"/>
        <v>-69.298611111111086</v>
      </c>
      <c r="F62" s="6">
        <f t="shared" si="12"/>
        <v>69.298611111111086</v>
      </c>
      <c r="G62" s="6">
        <f t="shared" si="4"/>
        <v>257.66666666666669</v>
      </c>
      <c r="H62" s="6">
        <f t="shared" si="5"/>
        <v>-46.666666666666686</v>
      </c>
      <c r="I62" s="6">
        <f t="shared" si="1"/>
        <v>46.666666666666686</v>
      </c>
      <c r="J62" s="6">
        <f t="shared" si="8"/>
        <v>246.66666666666666</v>
      </c>
      <c r="K62" s="6">
        <f t="shared" si="6"/>
        <v>-177.36805555555557</v>
      </c>
      <c r="L62" s="6">
        <f t="shared" si="7"/>
        <v>177.36805555555557</v>
      </c>
      <c r="M62" s="6">
        <f t="shared" si="10"/>
        <v>222.08333333333334</v>
      </c>
      <c r="N62" s="6">
        <f t="shared" si="11"/>
        <v>-175.41666666666666</v>
      </c>
      <c r="O62" s="6">
        <f t="shared" si="9"/>
        <v>175.41666666666666</v>
      </c>
    </row>
    <row r="63" spans="1:15">
      <c r="A63" s="5">
        <v>59</v>
      </c>
      <c r="B63" s="5" t="s">
        <v>11</v>
      </c>
      <c r="C63" s="5">
        <v>180</v>
      </c>
      <c r="D63" s="5">
        <f t="shared" si="3"/>
        <v>280.29861111111109</v>
      </c>
      <c r="E63" s="6">
        <f t="shared" si="2"/>
        <v>-100.29861111111109</v>
      </c>
      <c r="F63" s="6">
        <f t="shared" si="12"/>
        <v>100.29861111111109</v>
      </c>
      <c r="G63" s="6">
        <f t="shared" si="4"/>
        <v>240</v>
      </c>
      <c r="H63" s="6">
        <f t="shared" si="5"/>
        <v>-60</v>
      </c>
      <c r="I63" s="6">
        <f t="shared" si="1"/>
        <v>60</v>
      </c>
      <c r="J63" s="6">
        <f t="shared" si="8"/>
        <v>242.66666666666666</v>
      </c>
      <c r="K63" s="6">
        <f t="shared" si="6"/>
        <v>-142.36805555555557</v>
      </c>
      <c r="L63" s="6">
        <f t="shared" si="7"/>
        <v>142.36805555555557</v>
      </c>
      <c r="M63" s="6">
        <f t="shared" si="10"/>
        <v>223.75</v>
      </c>
      <c r="N63" s="6">
        <f t="shared" si="11"/>
        <v>-163.75</v>
      </c>
      <c r="O63" s="6">
        <f t="shared" si="9"/>
        <v>163.75</v>
      </c>
    </row>
    <row r="64" spans="1:15">
      <c r="A64" s="5">
        <v>60</v>
      </c>
      <c r="B64" s="5" t="s">
        <v>12</v>
      </c>
      <c r="C64" s="5">
        <v>201</v>
      </c>
      <c r="D64" s="5">
        <f t="shared" si="3"/>
        <v>280.29861111111109</v>
      </c>
      <c r="E64" s="6">
        <f t="shared" si="2"/>
        <v>-79.298611111111086</v>
      </c>
      <c r="F64" s="6">
        <f t="shared" si="12"/>
        <v>79.298611111111086</v>
      </c>
      <c r="G64" s="6">
        <f t="shared" si="4"/>
        <v>209.33333333333334</v>
      </c>
      <c r="H64" s="6">
        <f t="shared" si="5"/>
        <v>-8.3333333333333428</v>
      </c>
      <c r="I64" s="6">
        <f t="shared" si="1"/>
        <v>8.3333333333333428</v>
      </c>
      <c r="J64" s="6">
        <f t="shared" si="8"/>
        <v>234.5</v>
      </c>
      <c r="K64" s="6">
        <f t="shared" si="6"/>
        <v>-155.20138888888891</v>
      </c>
      <c r="L64" s="6">
        <f t="shared" si="7"/>
        <v>155.20138888888891</v>
      </c>
      <c r="M64" s="6">
        <f t="shared" si="10"/>
        <v>224.41666666666666</v>
      </c>
      <c r="N64" s="6">
        <f t="shared" si="11"/>
        <v>-216.08333333333331</v>
      </c>
      <c r="O64" s="6">
        <f t="shared" si="9"/>
        <v>216.08333333333331</v>
      </c>
    </row>
    <row r="65" spans="1:15">
      <c r="A65" s="5">
        <v>61</v>
      </c>
      <c r="B65" s="5" t="s">
        <v>5</v>
      </c>
      <c r="C65" s="5">
        <v>204</v>
      </c>
      <c r="D65" s="5">
        <f t="shared" si="3"/>
        <v>280.29861111111109</v>
      </c>
      <c r="E65" s="6">
        <f t="shared" si="2"/>
        <v>-76.298611111111086</v>
      </c>
      <c r="F65" s="6">
        <f t="shared" si="12"/>
        <v>76.298611111111086</v>
      </c>
      <c r="G65" s="6">
        <f t="shared" si="4"/>
        <v>197.33333333333334</v>
      </c>
      <c r="H65" s="6">
        <f t="shared" si="5"/>
        <v>6.6666666666666572</v>
      </c>
      <c r="I65" s="6">
        <f t="shared" si="1"/>
        <v>6.6666666666666572</v>
      </c>
      <c r="J65" s="6">
        <f t="shared" si="8"/>
        <v>227.5</v>
      </c>
      <c r="K65" s="6">
        <f t="shared" si="6"/>
        <v>-151.20138888888891</v>
      </c>
      <c r="L65" s="6">
        <f t="shared" si="7"/>
        <v>151.20138888888891</v>
      </c>
      <c r="M65" s="6">
        <f t="shared" si="10"/>
        <v>225</v>
      </c>
      <c r="N65" s="6">
        <f t="shared" si="11"/>
        <v>-218.33333333333334</v>
      </c>
      <c r="O65" s="6">
        <f t="shared" si="9"/>
        <v>218.33333333333334</v>
      </c>
    </row>
    <row r="66" spans="1:15">
      <c r="A66" s="5">
        <v>62</v>
      </c>
      <c r="B66" s="5" t="s">
        <v>6</v>
      </c>
      <c r="C66" s="5">
        <v>188</v>
      </c>
      <c r="D66" s="5">
        <f t="shared" si="3"/>
        <v>280.29861111111109</v>
      </c>
      <c r="E66" s="6">
        <f t="shared" si="2"/>
        <v>-92.298611111111086</v>
      </c>
      <c r="F66" s="6">
        <f t="shared" si="12"/>
        <v>92.298611111111086</v>
      </c>
      <c r="G66" s="6">
        <f t="shared" si="4"/>
        <v>195</v>
      </c>
      <c r="H66" s="6">
        <f t="shared" si="5"/>
        <v>-7</v>
      </c>
      <c r="I66" s="6">
        <f t="shared" si="1"/>
        <v>7</v>
      </c>
      <c r="J66" s="6">
        <f t="shared" si="8"/>
        <v>217.5</v>
      </c>
      <c r="K66" s="6">
        <f t="shared" si="6"/>
        <v>-125.20138888888891</v>
      </c>
      <c r="L66" s="6">
        <f t="shared" si="7"/>
        <v>125.20138888888891</v>
      </c>
      <c r="M66" s="6">
        <f t="shared" si="10"/>
        <v>225.66666666666666</v>
      </c>
      <c r="N66" s="6">
        <f t="shared" si="11"/>
        <v>-218.66666666666666</v>
      </c>
      <c r="O66" s="6">
        <f t="shared" si="9"/>
        <v>218.66666666666666</v>
      </c>
    </row>
    <row r="67" spans="1:15">
      <c r="A67" s="5">
        <v>63</v>
      </c>
      <c r="B67" s="5" t="s">
        <v>7</v>
      </c>
      <c r="C67" s="5">
        <v>235</v>
      </c>
      <c r="D67" s="5">
        <f t="shared" si="3"/>
        <v>280.29861111111109</v>
      </c>
      <c r="E67" s="6">
        <f t="shared" si="2"/>
        <v>-45.298611111111086</v>
      </c>
      <c r="F67" s="6">
        <f t="shared" si="12"/>
        <v>45.298611111111086</v>
      </c>
      <c r="G67" s="6">
        <f t="shared" si="4"/>
        <v>197.66666666666666</v>
      </c>
      <c r="H67" s="6">
        <f t="shared" si="5"/>
        <v>37.333333333333343</v>
      </c>
      <c r="I67" s="6">
        <f t="shared" si="1"/>
        <v>37.333333333333343</v>
      </c>
      <c r="J67" s="6">
        <f t="shared" si="8"/>
        <v>203.5</v>
      </c>
      <c r="K67" s="6">
        <f t="shared" si="6"/>
        <v>-158.20138888888891</v>
      </c>
      <c r="L67" s="6">
        <f t="shared" si="7"/>
        <v>158.20138888888891</v>
      </c>
      <c r="M67" s="6">
        <f t="shared" si="10"/>
        <v>225</v>
      </c>
      <c r="N67" s="6">
        <f t="shared" si="11"/>
        <v>-187.66666666666666</v>
      </c>
      <c r="O67" s="6">
        <f t="shared" si="9"/>
        <v>187.66666666666666</v>
      </c>
    </row>
    <row r="68" spans="1:15">
      <c r="A68" s="5">
        <v>64</v>
      </c>
      <c r="B68" s="5" t="s">
        <v>8</v>
      </c>
      <c r="C68" s="5">
        <v>227</v>
      </c>
      <c r="D68" s="5">
        <f t="shared" si="3"/>
        <v>280.29861111111109</v>
      </c>
      <c r="E68" s="6">
        <f t="shared" si="2"/>
        <v>-53.298611111111086</v>
      </c>
      <c r="F68" s="6">
        <f t="shared" si="12"/>
        <v>53.298611111111086</v>
      </c>
      <c r="G68" s="6">
        <f t="shared" si="4"/>
        <v>209</v>
      </c>
      <c r="H68" s="6">
        <f t="shared" si="5"/>
        <v>18</v>
      </c>
      <c r="I68" s="6">
        <f t="shared" si="1"/>
        <v>18</v>
      </c>
      <c r="J68" s="6">
        <f t="shared" si="8"/>
        <v>203.16666666666666</v>
      </c>
      <c r="K68" s="6">
        <f t="shared" si="6"/>
        <v>-149.86805555555557</v>
      </c>
      <c r="L68" s="6">
        <f t="shared" si="7"/>
        <v>149.86805555555557</v>
      </c>
      <c r="M68" s="6">
        <f t="shared" si="10"/>
        <v>224.91666666666666</v>
      </c>
      <c r="N68" s="6">
        <f t="shared" si="11"/>
        <v>-206.91666666666666</v>
      </c>
      <c r="O68" s="6">
        <f t="shared" si="9"/>
        <v>206.91666666666666</v>
      </c>
    </row>
    <row r="69" spans="1:15">
      <c r="A69" s="5">
        <v>65</v>
      </c>
      <c r="B69" s="5" t="s">
        <v>7</v>
      </c>
      <c r="C69" s="5">
        <v>234</v>
      </c>
      <c r="D69" s="5">
        <f t="shared" si="3"/>
        <v>280.29861111111109</v>
      </c>
      <c r="E69" s="6">
        <f t="shared" si="2"/>
        <v>-46.298611111111086</v>
      </c>
      <c r="F69" s="6">
        <f t="shared" ref="F69:F100" si="13">ABS(E69)</f>
        <v>46.298611111111086</v>
      </c>
      <c r="G69" s="6">
        <f t="shared" si="4"/>
        <v>216.66666666666666</v>
      </c>
      <c r="H69" s="6">
        <f t="shared" si="5"/>
        <v>17.333333333333343</v>
      </c>
      <c r="I69" s="6">
        <f t="shared" ref="I69:I132" si="14">ABS(H69)</f>
        <v>17.333333333333343</v>
      </c>
      <c r="J69" s="6">
        <f t="shared" si="8"/>
        <v>205.83333333333334</v>
      </c>
      <c r="K69" s="6">
        <f t="shared" si="6"/>
        <v>-159.53472222222226</v>
      </c>
      <c r="L69" s="6">
        <f t="shared" ref="L69:L132" si="15">ABS(K69)</f>
        <v>159.53472222222226</v>
      </c>
      <c r="M69" s="6">
        <f t="shared" si="10"/>
        <v>224.25</v>
      </c>
      <c r="N69" s="6">
        <f t="shared" si="11"/>
        <v>-206.91666666666666</v>
      </c>
      <c r="O69" s="6">
        <f t="shared" ref="O69:O132" si="16">ABS(N69)</f>
        <v>206.91666666666666</v>
      </c>
    </row>
    <row r="70" spans="1:15">
      <c r="A70" s="5">
        <v>66</v>
      </c>
      <c r="B70" s="5" t="s">
        <v>5</v>
      </c>
      <c r="C70" s="5">
        <v>264</v>
      </c>
      <c r="D70" s="5">
        <f t="shared" si="3"/>
        <v>280.29861111111109</v>
      </c>
      <c r="E70" s="6">
        <f t="shared" ref="E70:E133" si="17">C70-D70</f>
        <v>-16.298611111111086</v>
      </c>
      <c r="F70" s="6">
        <f t="shared" si="13"/>
        <v>16.298611111111086</v>
      </c>
      <c r="G70" s="6">
        <f t="shared" si="4"/>
        <v>232</v>
      </c>
      <c r="H70" s="6">
        <f t="shared" si="5"/>
        <v>32</v>
      </c>
      <c r="I70" s="6">
        <f t="shared" si="14"/>
        <v>32</v>
      </c>
      <c r="J70" s="6">
        <f t="shared" si="8"/>
        <v>214.83333333333334</v>
      </c>
      <c r="K70" s="6">
        <f t="shared" si="6"/>
        <v>-198.53472222222226</v>
      </c>
      <c r="L70" s="6">
        <f t="shared" si="15"/>
        <v>198.53472222222226</v>
      </c>
      <c r="M70" s="6">
        <f t="shared" si="10"/>
        <v>224.66666666666666</v>
      </c>
      <c r="N70" s="6">
        <f t="shared" si="11"/>
        <v>-192.66666666666666</v>
      </c>
      <c r="O70" s="6">
        <f t="shared" si="16"/>
        <v>192.66666666666666</v>
      </c>
    </row>
    <row r="71" spans="1:15">
      <c r="A71" s="5">
        <v>67</v>
      </c>
      <c r="B71" s="5" t="s">
        <v>5</v>
      </c>
      <c r="C71" s="5">
        <v>302</v>
      </c>
      <c r="D71" s="5">
        <f t="shared" ref="D71:D134" si="18">D70</f>
        <v>280.29861111111109</v>
      </c>
      <c r="E71" s="6">
        <f t="shared" si="17"/>
        <v>21.701388888888914</v>
      </c>
      <c r="F71" s="6">
        <f t="shared" si="13"/>
        <v>21.701388888888914</v>
      </c>
      <c r="G71" s="6">
        <f t="shared" si="4"/>
        <v>241.66666666666666</v>
      </c>
      <c r="H71" s="6">
        <f t="shared" si="5"/>
        <v>60.333333333333343</v>
      </c>
      <c r="I71" s="6">
        <f t="shared" si="14"/>
        <v>60.333333333333343</v>
      </c>
      <c r="J71" s="6">
        <f t="shared" si="8"/>
        <v>225.33333333333334</v>
      </c>
      <c r="K71" s="6">
        <f t="shared" si="6"/>
        <v>-203.63194444444443</v>
      </c>
      <c r="L71" s="6">
        <f t="shared" si="15"/>
        <v>203.63194444444443</v>
      </c>
      <c r="M71" s="6">
        <f t="shared" si="10"/>
        <v>226.41666666666666</v>
      </c>
      <c r="N71" s="6">
        <f t="shared" si="11"/>
        <v>-166.08333333333331</v>
      </c>
      <c r="O71" s="6">
        <f t="shared" si="16"/>
        <v>166.08333333333331</v>
      </c>
    </row>
    <row r="72" spans="1:15">
      <c r="A72" s="5">
        <v>68</v>
      </c>
      <c r="B72" s="5" t="s">
        <v>8</v>
      </c>
      <c r="C72" s="5">
        <v>293</v>
      </c>
      <c r="D72" s="5">
        <f t="shared" si="18"/>
        <v>280.29861111111109</v>
      </c>
      <c r="E72" s="6">
        <f t="shared" si="17"/>
        <v>12.701388888888914</v>
      </c>
      <c r="F72" s="6">
        <f t="shared" si="13"/>
        <v>12.701388888888914</v>
      </c>
      <c r="G72" s="6">
        <f t="shared" si="4"/>
        <v>266.66666666666669</v>
      </c>
      <c r="H72" s="6">
        <f t="shared" si="5"/>
        <v>26.333333333333314</v>
      </c>
      <c r="I72" s="6">
        <f t="shared" si="14"/>
        <v>26.333333333333314</v>
      </c>
      <c r="J72" s="6">
        <f t="shared" si="8"/>
        <v>241.66666666666666</v>
      </c>
      <c r="K72" s="6">
        <f t="shared" si="6"/>
        <v>-228.96527777777774</v>
      </c>
      <c r="L72" s="6">
        <f t="shared" si="15"/>
        <v>228.96527777777774</v>
      </c>
      <c r="M72" s="6">
        <f t="shared" si="10"/>
        <v>229.58333333333334</v>
      </c>
      <c r="N72" s="6">
        <f t="shared" si="11"/>
        <v>-203.25000000000003</v>
      </c>
      <c r="O72" s="6">
        <f t="shared" si="16"/>
        <v>203.25000000000003</v>
      </c>
    </row>
    <row r="73" spans="1:15">
      <c r="A73" s="5">
        <v>69</v>
      </c>
      <c r="B73" s="5" t="s">
        <v>9</v>
      </c>
      <c r="C73" s="5">
        <v>259</v>
      </c>
      <c r="D73" s="5">
        <f t="shared" si="18"/>
        <v>280.29861111111109</v>
      </c>
      <c r="E73" s="6">
        <f t="shared" si="17"/>
        <v>-21.298611111111086</v>
      </c>
      <c r="F73" s="6">
        <f t="shared" si="13"/>
        <v>21.298611111111086</v>
      </c>
      <c r="G73" s="6">
        <f t="shared" ref="G73:G136" si="19">AVERAGE(C70:C72)</f>
        <v>286.33333333333331</v>
      </c>
      <c r="H73" s="6">
        <f t="shared" ref="H73:H136" si="20">C73-G73</f>
        <v>-27.333333333333314</v>
      </c>
      <c r="I73" s="6">
        <f t="shared" si="14"/>
        <v>27.333333333333314</v>
      </c>
      <c r="J73" s="6">
        <f t="shared" si="8"/>
        <v>259.16666666666669</v>
      </c>
      <c r="K73" s="6">
        <f t="shared" ref="K73:K136" si="21">F73-J73</f>
        <v>-237.8680555555556</v>
      </c>
      <c r="L73" s="6">
        <f t="shared" si="15"/>
        <v>237.8680555555556</v>
      </c>
      <c r="M73" s="6">
        <f t="shared" si="10"/>
        <v>231.33333333333334</v>
      </c>
      <c r="N73" s="6">
        <f t="shared" si="11"/>
        <v>-204.00000000000003</v>
      </c>
      <c r="O73" s="6">
        <f t="shared" si="16"/>
        <v>204.00000000000003</v>
      </c>
    </row>
    <row r="74" spans="1:15">
      <c r="A74" s="5">
        <v>70</v>
      </c>
      <c r="B74" s="5" t="s">
        <v>10</v>
      </c>
      <c r="C74" s="5">
        <v>229</v>
      </c>
      <c r="D74" s="5">
        <f t="shared" si="18"/>
        <v>280.29861111111109</v>
      </c>
      <c r="E74" s="6">
        <f t="shared" si="17"/>
        <v>-51.298611111111086</v>
      </c>
      <c r="F74" s="6">
        <f t="shared" si="13"/>
        <v>51.298611111111086</v>
      </c>
      <c r="G74" s="6">
        <f t="shared" si="19"/>
        <v>284.66666666666669</v>
      </c>
      <c r="H74" s="6">
        <f t="shared" si="20"/>
        <v>-55.666666666666686</v>
      </c>
      <c r="I74" s="6">
        <f t="shared" si="14"/>
        <v>55.666666666666686</v>
      </c>
      <c r="J74" s="6">
        <f t="shared" si="8"/>
        <v>263.16666666666669</v>
      </c>
      <c r="K74" s="6">
        <f t="shared" si="21"/>
        <v>-211.8680555555556</v>
      </c>
      <c r="L74" s="6">
        <f t="shared" si="15"/>
        <v>211.8680555555556</v>
      </c>
      <c r="M74" s="6">
        <f t="shared" si="10"/>
        <v>233.16666666666666</v>
      </c>
      <c r="N74" s="6">
        <f t="shared" si="11"/>
        <v>-177.49999999999997</v>
      </c>
      <c r="O74" s="6">
        <f t="shared" si="16"/>
        <v>177.49999999999997</v>
      </c>
    </row>
    <row r="75" spans="1:15">
      <c r="A75" s="5">
        <v>71</v>
      </c>
      <c r="B75" s="5" t="s">
        <v>11</v>
      </c>
      <c r="C75" s="5">
        <v>203</v>
      </c>
      <c r="D75" s="5">
        <f t="shared" si="18"/>
        <v>280.29861111111109</v>
      </c>
      <c r="E75" s="6">
        <f t="shared" si="17"/>
        <v>-77.298611111111086</v>
      </c>
      <c r="F75" s="6">
        <f t="shared" si="13"/>
        <v>77.298611111111086</v>
      </c>
      <c r="G75" s="6">
        <f t="shared" si="19"/>
        <v>260.33333333333331</v>
      </c>
      <c r="H75" s="6">
        <f t="shared" si="20"/>
        <v>-57.333333333333314</v>
      </c>
      <c r="I75" s="6">
        <f t="shared" si="14"/>
        <v>57.333333333333314</v>
      </c>
      <c r="J75" s="6">
        <f t="shared" si="8"/>
        <v>263.5</v>
      </c>
      <c r="K75" s="6">
        <f t="shared" si="21"/>
        <v>-186.20138888888891</v>
      </c>
      <c r="L75" s="6">
        <f t="shared" si="15"/>
        <v>186.20138888888891</v>
      </c>
      <c r="M75" s="6">
        <f t="shared" si="10"/>
        <v>234.66666666666666</v>
      </c>
      <c r="N75" s="6">
        <f t="shared" si="11"/>
        <v>-177.33333333333334</v>
      </c>
      <c r="O75" s="6">
        <f t="shared" si="16"/>
        <v>177.33333333333334</v>
      </c>
    </row>
    <row r="76" spans="1:15">
      <c r="A76" s="5">
        <v>72</v>
      </c>
      <c r="B76" s="5" t="s">
        <v>12</v>
      </c>
      <c r="C76" s="5">
        <v>229</v>
      </c>
      <c r="D76" s="5">
        <f t="shared" si="18"/>
        <v>280.29861111111109</v>
      </c>
      <c r="E76" s="6">
        <f t="shared" si="17"/>
        <v>-51.298611111111086</v>
      </c>
      <c r="F76" s="6">
        <f t="shared" si="13"/>
        <v>51.298611111111086</v>
      </c>
      <c r="G76" s="6">
        <f t="shared" si="19"/>
        <v>230.33333333333334</v>
      </c>
      <c r="H76" s="6">
        <f t="shared" si="20"/>
        <v>-1.3333333333333428</v>
      </c>
      <c r="I76" s="6">
        <f t="shared" si="14"/>
        <v>1.3333333333333428</v>
      </c>
      <c r="J76" s="6">
        <f t="shared" ref="J76:J139" si="22">AVERAGE(C70:C75)</f>
        <v>258.33333333333331</v>
      </c>
      <c r="K76" s="6">
        <f t="shared" si="21"/>
        <v>-207.03472222222223</v>
      </c>
      <c r="L76" s="6">
        <f t="shared" si="15"/>
        <v>207.03472222222223</v>
      </c>
      <c r="M76" s="6">
        <f t="shared" si="10"/>
        <v>236.58333333333334</v>
      </c>
      <c r="N76" s="6">
        <f t="shared" si="11"/>
        <v>-235.25</v>
      </c>
      <c r="O76" s="6">
        <f t="shared" si="16"/>
        <v>235.25</v>
      </c>
    </row>
    <row r="77" spans="1:15">
      <c r="A77" s="5">
        <v>73</v>
      </c>
      <c r="B77" s="5" t="s">
        <v>5</v>
      </c>
      <c r="C77" s="5">
        <v>242</v>
      </c>
      <c r="D77" s="5">
        <f t="shared" si="18"/>
        <v>280.29861111111109</v>
      </c>
      <c r="E77" s="6">
        <f t="shared" si="17"/>
        <v>-38.298611111111086</v>
      </c>
      <c r="F77" s="6">
        <f t="shared" si="13"/>
        <v>38.298611111111086</v>
      </c>
      <c r="G77" s="6">
        <f t="shared" si="19"/>
        <v>220.33333333333334</v>
      </c>
      <c r="H77" s="6">
        <f t="shared" si="20"/>
        <v>21.666666666666657</v>
      </c>
      <c r="I77" s="6">
        <f t="shared" si="14"/>
        <v>21.666666666666657</v>
      </c>
      <c r="J77" s="6">
        <f t="shared" si="22"/>
        <v>252.5</v>
      </c>
      <c r="K77" s="6">
        <f t="shared" si="21"/>
        <v>-214.20138888888891</v>
      </c>
      <c r="L77" s="6">
        <f t="shared" si="15"/>
        <v>214.20138888888891</v>
      </c>
      <c r="M77" s="6">
        <f t="shared" si="10"/>
        <v>238.91666666666666</v>
      </c>
      <c r="N77" s="6">
        <f t="shared" si="11"/>
        <v>-217.25</v>
      </c>
      <c r="O77" s="6">
        <f t="shared" si="16"/>
        <v>217.25</v>
      </c>
    </row>
    <row r="78" spans="1:15">
      <c r="A78" s="5">
        <v>74</v>
      </c>
      <c r="B78" s="5" t="s">
        <v>6</v>
      </c>
      <c r="C78" s="5">
        <v>233</v>
      </c>
      <c r="D78" s="5">
        <f t="shared" si="18"/>
        <v>280.29861111111109</v>
      </c>
      <c r="E78" s="6">
        <f t="shared" si="17"/>
        <v>-47.298611111111086</v>
      </c>
      <c r="F78" s="6">
        <f t="shared" si="13"/>
        <v>47.298611111111086</v>
      </c>
      <c r="G78" s="6">
        <f t="shared" si="19"/>
        <v>224.66666666666666</v>
      </c>
      <c r="H78" s="6">
        <f t="shared" si="20"/>
        <v>8.3333333333333428</v>
      </c>
      <c r="I78" s="6">
        <f t="shared" si="14"/>
        <v>8.3333333333333428</v>
      </c>
      <c r="J78" s="6">
        <f t="shared" si="22"/>
        <v>242.5</v>
      </c>
      <c r="K78" s="6">
        <f t="shared" si="21"/>
        <v>-195.20138888888891</v>
      </c>
      <c r="L78" s="6">
        <f t="shared" si="15"/>
        <v>195.20138888888891</v>
      </c>
      <c r="M78" s="6">
        <f t="shared" si="10"/>
        <v>242.08333333333334</v>
      </c>
      <c r="N78" s="6">
        <f t="shared" si="11"/>
        <v>-233.75</v>
      </c>
      <c r="O78" s="6">
        <f t="shared" si="16"/>
        <v>233.75</v>
      </c>
    </row>
    <row r="79" spans="1:15">
      <c r="A79" s="5">
        <v>75</v>
      </c>
      <c r="B79" s="5" t="s">
        <v>7</v>
      </c>
      <c r="C79" s="5">
        <v>267</v>
      </c>
      <c r="D79" s="5">
        <f t="shared" si="18"/>
        <v>280.29861111111109</v>
      </c>
      <c r="E79" s="6">
        <f t="shared" si="17"/>
        <v>-13.298611111111086</v>
      </c>
      <c r="F79" s="6">
        <f t="shared" si="13"/>
        <v>13.298611111111086</v>
      </c>
      <c r="G79" s="6">
        <f t="shared" si="19"/>
        <v>234.66666666666666</v>
      </c>
      <c r="H79" s="6">
        <f t="shared" si="20"/>
        <v>32.333333333333343</v>
      </c>
      <c r="I79" s="6">
        <f t="shared" si="14"/>
        <v>32.333333333333343</v>
      </c>
      <c r="J79" s="6">
        <f t="shared" si="22"/>
        <v>232.5</v>
      </c>
      <c r="K79" s="6">
        <f t="shared" si="21"/>
        <v>-219.20138888888891</v>
      </c>
      <c r="L79" s="6">
        <f t="shared" si="15"/>
        <v>219.20138888888891</v>
      </c>
      <c r="M79" s="6">
        <f t="shared" si="10"/>
        <v>245.83333333333334</v>
      </c>
      <c r="N79" s="6">
        <f t="shared" si="11"/>
        <v>-213.5</v>
      </c>
      <c r="O79" s="6">
        <f t="shared" si="16"/>
        <v>213.5</v>
      </c>
    </row>
    <row r="80" spans="1:15">
      <c r="A80" s="5">
        <v>76</v>
      </c>
      <c r="B80" s="5" t="s">
        <v>8</v>
      </c>
      <c r="C80" s="5">
        <v>269</v>
      </c>
      <c r="D80" s="5">
        <f t="shared" si="18"/>
        <v>280.29861111111109</v>
      </c>
      <c r="E80" s="6">
        <f t="shared" si="17"/>
        <v>-11.298611111111086</v>
      </c>
      <c r="F80" s="6">
        <f t="shared" si="13"/>
        <v>11.298611111111086</v>
      </c>
      <c r="G80" s="6">
        <f t="shared" si="19"/>
        <v>247.33333333333334</v>
      </c>
      <c r="H80" s="6">
        <f t="shared" si="20"/>
        <v>21.666666666666657</v>
      </c>
      <c r="I80" s="6">
        <f t="shared" si="14"/>
        <v>21.666666666666657</v>
      </c>
      <c r="J80" s="6">
        <f t="shared" si="22"/>
        <v>233.83333333333334</v>
      </c>
      <c r="K80" s="6">
        <f t="shared" si="21"/>
        <v>-222.53472222222226</v>
      </c>
      <c r="L80" s="6">
        <f t="shared" si="15"/>
        <v>222.53472222222226</v>
      </c>
      <c r="M80" s="6">
        <f t="shared" si="10"/>
        <v>248.5</v>
      </c>
      <c r="N80" s="6">
        <f t="shared" si="11"/>
        <v>-226.83333333333334</v>
      </c>
      <c r="O80" s="6">
        <f t="shared" si="16"/>
        <v>226.83333333333334</v>
      </c>
    </row>
    <row r="81" spans="1:15">
      <c r="A81" s="5">
        <v>77</v>
      </c>
      <c r="B81" s="5" t="s">
        <v>7</v>
      </c>
      <c r="C81" s="5">
        <v>270</v>
      </c>
      <c r="D81" s="5">
        <f t="shared" si="18"/>
        <v>280.29861111111109</v>
      </c>
      <c r="E81" s="6">
        <f t="shared" si="17"/>
        <v>-10.298611111111086</v>
      </c>
      <c r="F81" s="6">
        <f t="shared" si="13"/>
        <v>10.298611111111086</v>
      </c>
      <c r="G81" s="6">
        <f t="shared" si="19"/>
        <v>256.33333333333331</v>
      </c>
      <c r="H81" s="6">
        <f t="shared" si="20"/>
        <v>13.666666666666686</v>
      </c>
      <c r="I81" s="6">
        <f t="shared" si="14"/>
        <v>13.666666666666686</v>
      </c>
      <c r="J81" s="6">
        <f t="shared" si="22"/>
        <v>240.5</v>
      </c>
      <c r="K81" s="6">
        <f t="shared" si="21"/>
        <v>-230.20138888888891</v>
      </c>
      <c r="L81" s="6">
        <f t="shared" si="15"/>
        <v>230.20138888888891</v>
      </c>
      <c r="M81" s="6">
        <f t="shared" si="10"/>
        <v>252</v>
      </c>
      <c r="N81" s="6">
        <f t="shared" si="11"/>
        <v>-238.33333333333331</v>
      </c>
      <c r="O81" s="6">
        <f t="shared" si="16"/>
        <v>238.33333333333331</v>
      </c>
    </row>
    <row r="82" spans="1:15">
      <c r="A82" s="5">
        <v>78</v>
      </c>
      <c r="B82" s="5" t="s">
        <v>5</v>
      </c>
      <c r="C82" s="5">
        <v>315</v>
      </c>
      <c r="D82" s="5">
        <f t="shared" si="18"/>
        <v>280.29861111111109</v>
      </c>
      <c r="E82" s="6">
        <f t="shared" si="17"/>
        <v>34.701388888888914</v>
      </c>
      <c r="F82" s="6">
        <f t="shared" si="13"/>
        <v>34.701388888888914</v>
      </c>
      <c r="G82" s="6">
        <f t="shared" si="19"/>
        <v>268.66666666666669</v>
      </c>
      <c r="H82" s="6">
        <f t="shared" si="20"/>
        <v>46.333333333333314</v>
      </c>
      <c r="I82" s="6">
        <f t="shared" si="14"/>
        <v>46.333333333333314</v>
      </c>
      <c r="J82" s="6">
        <f t="shared" si="22"/>
        <v>251.66666666666666</v>
      </c>
      <c r="K82" s="6">
        <f t="shared" si="21"/>
        <v>-216.96527777777774</v>
      </c>
      <c r="L82" s="6">
        <f t="shared" si="15"/>
        <v>216.96527777777774</v>
      </c>
      <c r="M82" s="6">
        <f t="shared" ref="M82:M145" si="23">AVERAGE(C70:C81)</f>
        <v>255</v>
      </c>
      <c r="N82" s="6">
        <f t="shared" ref="N82:N145" si="24">I82-M82</f>
        <v>-208.66666666666669</v>
      </c>
      <c r="O82" s="6">
        <f t="shared" si="16"/>
        <v>208.66666666666669</v>
      </c>
    </row>
    <row r="83" spans="1:15">
      <c r="A83" s="5">
        <v>79</v>
      </c>
      <c r="B83" s="5" t="s">
        <v>5</v>
      </c>
      <c r="C83" s="5">
        <v>364</v>
      </c>
      <c r="D83" s="5">
        <f t="shared" si="18"/>
        <v>280.29861111111109</v>
      </c>
      <c r="E83" s="6">
        <f t="shared" si="17"/>
        <v>83.701388888888914</v>
      </c>
      <c r="F83" s="6">
        <f t="shared" si="13"/>
        <v>83.701388888888914</v>
      </c>
      <c r="G83" s="6">
        <f t="shared" si="19"/>
        <v>284.66666666666669</v>
      </c>
      <c r="H83" s="6">
        <f t="shared" si="20"/>
        <v>79.333333333333314</v>
      </c>
      <c r="I83" s="6">
        <f t="shared" si="14"/>
        <v>79.333333333333314</v>
      </c>
      <c r="J83" s="6">
        <f t="shared" si="22"/>
        <v>266</v>
      </c>
      <c r="K83" s="6">
        <f t="shared" si="21"/>
        <v>-182.29861111111109</v>
      </c>
      <c r="L83" s="6">
        <f t="shared" si="15"/>
        <v>182.29861111111109</v>
      </c>
      <c r="M83" s="6">
        <f t="shared" si="23"/>
        <v>259.25</v>
      </c>
      <c r="N83" s="6">
        <f t="shared" si="24"/>
        <v>-179.91666666666669</v>
      </c>
      <c r="O83" s="6">
        <f t="shared" si="16"/>
        <v>179.91666666666669</v>
      </c>
    </row>
    <row r="84" spans="1:15">
      <c r="A84" s="5">
        <v>80</v>
      </c>
      <c r="B84" s="5" t="s">
        <v>8</v>
      </c>
      <c r="C84" s="5">
        <v>347</v>
      </c>
      <c r="D84" s="5">
        <f t="shared" si="18"/>
        <v>280.29861111111109</v>
      </c>
      <c r="E84" s="6">
        <f t="shared" si="17"/>
        <v>66.701388888888914</v>
      </c>
      <c r="F84" s="6">
        <f t="shared" si="13"/>
        <v>66.701388888888914</v>
      </c>
      <c r="G84" s="6">
        <f t="shared" si="19"/>
        <v>316.33333333333331</v>
      </c>
      <c r="H84" s="6">
        <f t="shared" si="20"/>
        <v>30.666666666666686</v>
      </c>
      <c r="I84" s="6">
        <f t="shared" si="14"/>
        <v>30.666666666666686</v>
      </c>
      <c r="J84" s="6">
        <f t="shared" si="22"/>
        <v>286.33333333333331</v>
      </c>
      <c r="K84" s="6">
        <f t="shared" si="21"/>
        <v>-219.6319444444444</v>
      </c>
      <c r="L84" s="6">
        <f t="shared" si="15"/>
        <v>219.6319444444444</v>
      </c>
      <c r="M84" s="6">
        <f t="shared" si="23"/>
        <v>264.41666666666669</v>
      </c>
      <c r="N84" s="6">
        <f t="shared" si="24"/>
        <v>-233.75</v>
      </c>
      <c r="O84" s="6">
        <f t="shared" si="16"/>
        <v>233.75</v>
      </c>
    </row>
    <row r="85" spans="1:15">
      <c r="A85" s="5">
        <v>81</v>
      </c>
      <c r="B85" s="5" t="s">
        <v>9</v>
      </c>
      <c r="C85" s="5">
        <v>312</v>
      </c>
      <c r="D85" s="5">
        <f t="shared" si="18"/>
        <v>280.29861111111109</v>
      </c>
      <c r="E85" s="6">
        <f t="shared" si="17"/>
        <v>31.701388888888914</v>
      </c>
      <c r="F85" s="6">
        <f t="shared" si="13"/>
        <v>31.701388888888914</v>
      </c>
      <c r="G85" s="6">
        <f t="shared" si="19"/>
        <v>342</v>
      </c>
      <c r="H85" s="6">
        <f t="shared" si="20"/>
        <v>-30</v>
      </c>
      <c r="I85" s="6">
        <f t="shared" si="14"/>
        <v>30</v>
      </c>
      <c r="J85" s="6">
        <f t="shared" si="22"/>
        <v>305.33333333333331</v>
      </c>
      <c r="K85" s="6">
        <f t="shared" si="21"/>
        <v>-273.6319444444444</v>
      </c>
      <c r="L85" s="6">
        <f t="shared" si="15"/>
        <v>273.6319444444444</v>
      </c>
      <c r="M85" s="6">
        <f t="shared" si="23"/>
        <v>268.91666666666669</v>
      </c>
      <c r="N85" s="6">
        <f t="shared" si="24"/>
        <v>-238.91666666666669</v>
      </c>
      <c r="O85" s="6">
        <f t="shared" si="16"/>
        <v>238.91666666666669</v>
      </c>
    </row>
    <row r="86" spans="1:15">
      <c r="A86" s="5">
        <v>82</v>
      </c>
      <c r="B86" s="5" t="s">
        <v>10</v>
      </c>
      <c r="C86" s="5">
        <v>274</v>
      </c>
      <c r="D86" s="5">
        <f t="shared" si="18"/>
        <v>280.29861111111109</v>
      </c>
      <c r="E86" s="6">
        <f t="shared" si="17"/>
        <v>-6.2986111111110858</v>
      </c>
      <c r="F86" s="6">
        <f t="shared" si="13"/>
        <v>6.2986111111110858</v>
      </c>
      <c r="G86" s="6">
        <f t="shared" si="19"/>
        <v>341</v>
      </c>
      <c r="H86" s="6">
        <f t="shared" si="20"/>
        <v>-67</v>
      </c>
      <c r="I86" s="6">
        <f t="shared" si="14"/>
        <v>67</v>
      </c>
      <c r="J86" s="6">
        <f t="shared" si="22"/>
        <v>312.83333333333331</v>
      </c>
      <c r="K86" s="6">
        <f t="shared" si="21"/>
        <v>-306.53472222222223</v>
      </c>
      <c r="L86" s="6">
        <f t="shared" si="15"/>
        <v>306.53472222222223</v>
      </c>
      <c r="M86" s="6">
        <f t="shared" si="23"/>
        <v>273.33333333333331</v>
      </c>
      <c r="N86" s="6">
        <f t="shared" si="24"/>
        <v>-206.33333333333331</v>
      </c>
      <c r="O86" s="6">
        <f t="shared" si="16"/>
        <v>206.33333333333331</v>
      </c>
    </row>
    <row r="87" spans="1:15">
      <c r="A87" s="5">
        <v>83</v>
      </c>
      <c r="B87" s="5" t="s">
        <v>11</v>
      </c>
      <c r="C87" s="5">
        <v>237</v>
      </c>
      <c r="D87" s="5">
        <f t="shared" si="18"/>
        <v>280.29861111111109</v>
      </c>
      <c r="E87" s="6">
        <f t="shared" si="17"/>
        <v>-43.298611111111086</v>
      </c>
      <c r="F87" s="6">
        <f t="shared" si="13"/>
        <v>43.298611111111086</v>
      </c>
      <c r="G87" s="6">
        <f t="shared" si="19"/>
        <v>311</v>
      </c>
      <c r="H87" s="6">
        <f t="shared" si="20"/>
        <v>-74</v>
      </c>
      <c r="I87" s="6">
        <f t="shared" si="14"/>
        <v>74</v>
      </c>
      <c r="J87" s="6">
        <f t="shared" si="22"/>
        <v>313.66666666666669</v>
      </c>
      <c r="K87" s="6">
        <f t="shared" si="21"/>
        <v>-270.3680555555556</v>
      </c>
      <c r="L87" s="6">
        <f t="shared" si="15"/>
        <v>270.3680555555556</v>
      </c>
      <c r="M87" s="6">
        <f t="shared" si="23"/>
        <v>277.08333333333331</v>
      </c>
      <c r="N87" s="6">
        <f t="shared" si="24"/>
        <v>-203.08333333333331</v>
      </c>
      <c r="O87" s="6">
        <f t="shared" si="16"/>
        <v>203.08333333333331</v>
      </c>
    </row>
    <row r="88" spans="1:15">
      <c r="A88" s="5">
        <v>84</v>
      </c>
      <c r="B88" s="5" t="s">
        <v>12</v>
      </c>
      <c r="C88" s="5">
        <v>278</v>
      </c>
      <c r="D88" s="5">
        <f t="shared" si="18"/>
        <v>280.29861111111109</v>
      </c>
      <c r="E88" s="6">
        <f t="shared" si="17"/>
        <v>-2.2986111111110858</v>
      </c>
      <c r="F88" s="6">
        <f t="shared" si="13"/>
        <v>2.2986111111110858</v>
      </c>
      <c r="G88" s="6">
        <f t="shared" si="19"/>
        <v>274.33333333333331</v>
      </c>
      <c r="H88" s="6">
        <f t="shared" si="20"/>
        <v>3.6666666666666856</v>
      </c>
      <c r="I88" s="6">
        <f t="shared" si="14"/>
        <v>3.6666666666666856</v>
      </c>
      <c r="J88" s="6">
        <f t="shared" si="22"/>
        <v>308.16666666666669</v>
      </c>
      <c r="K88" s="6">
        <f t="shared" si="21"/>
        <v>-305.8680555555556</v>
      </c>
      <c r="L88" s="6">
        <f t="shared" si="15"/>
        <v>305.8680555555556</v>
      </c>
      <c r="M88" s="6">
        <f t="shared" si="23"/>
        <v>279.91666666666669</v>
      </c>
      <c r="N88" s="6">
        <f t="shared" si="24"/>
        <v>-276.25</v>
      </c>
      <c r="O88" s="6">
        <f t="shared" si="16"/>
        <v>276.25</v>
      </c>
    </row>
    <row r="89" spans="1:15">
      <c r="A89" s="5">
        <v>85</v>
      </c>
      <c r="B89" s="5" t="s">
        <v>5</v>
      </c>
      <c r="C89" s="5">
        <v>284</v>
      </c>
      <c r="D89" s="5">
        <f t="shared" si="18"/>
        <v>280.29861111111109</v>
      </c>
      <c r="E89" s="6">
        <f t="shared" si="17"/>
        <v>3.7013888888889142</v>
      </c>
      <c r="F89" s="6">
        <f t="shared" si="13"/>
        <v>3.7013888888889142</v>
      </c>
      <c r="G89" s="6">
        <f t="shared" si="19"/>
        <v>263</v>
      </c>
      <c r="H89" s="6">
        <f t="shared" si="20"/>
        <v>21</v>
      </c>
      <c r="I89" s="6">
        <f t="shared" si="14"/>
        <v>21</v>
      </c>
      <c r="J89" s="6">
        <f t="shared" si="22"/>
        <v>302</v>
      </c>
      <c r="K89" s="6">
        <f t="shared" si="21"/>
        <v>-298.29861111111109</v>
      </c>
      <c r="L89" s="6">
        <f t="shared" si="15"/>
        <v>298.29861111111109</v>
      </c>
      <c r="M89" s="6">
        <f t="shared" si="23"/>
        <v>284</v>
      </c>
      <c r="N89" s="6">
        <f t="shared" si="24"/>
        <v>-263</v>
      </c>
      <c r="O89" s="6">
        <f t="shared" si="16"/>
        <v>263</v>
      </c>
    </row>
    <row r="90" spans="1:15">
      <c r="A90" s="5">
        <v>86</v>
      </c>
      <c r="B90" s="5" t="s">
        <v>6</v>
      </c>
      <c r="C90" s="5">
        <v>277</v>
      </c>
      <c r="D90" s="5">
        <f t="shared" si="18"/>
        <v>280.29861111111109</v>
      </c>
      <c r="E90" s="6">
        <f t="shared" si="17"/>
        <v>-3.2986111111110858</v>
      </c>
      <c r="F90" s="6">
        <f t="shared" si="13"/>
        <v>3.2986111111110858</v>
      </c>
      <c r="G90" s="6">
        <f t="shared" si="19"/>
        <v>266.33333333333331</v>
      </c>
      <c r="H90" s="6">
        <f t="shared" si="20"/>
        <v>10.666666666666686</v>
      </c>
      <c r="I90" s="6">
        <f t="shared" si="14"/>
        <v>10.666666666666686</v>
      </c>
      <c r="J90" s="6">
        <f t="shared" si="22"/>
        <v>288.66666666666669</v>
      </c>
      <c r="K90" s="6">
        <f t="shared" si="21"/>
        <v>-285.3680555555556</v>
      </c>
      <c r="L90" s="6">
        <f t="shared" si="15"/>
        <v>285.3680555555556</v>
      </c>
      <c r="M90" s="6">
        <f t="shared" si="23"/>
        <v>287.5</v>
      </c>
      <c r="N90" s="6">
        <f t="shared" si="24"/>
        <v>-276.83333333333331</v>
      </c>
      <c r="O90" s="6">
        <f t="shared" si="16"/>
        <v>276.83333333333331</v>
      </c>
    </row>
    <row r="91" spans="1:15">
      <c r="A91" s="5">
        <v>87</v>
      </c>
      <c r="B91" s="5" t="s">
        <v>7</v>
      </c>
      <c r="C91" s="5">
        <v>317</v>
      </c>
      <c r="D91" s="5">
        <f t="shared" si="18"/>
        <v>280.29861111111109</v>
      </c>
      <c r="E91" s="6">
        <f t="shared" si="17"/>
        <v>36.701388888888914</v>
      </c>
      <c r="F91" s="6">
        <f t="shared" si="13"/>
        <v>36.701388888888914</v>
      </c>
      <c r="G91" s="6">
        <f t="shared" si="19"/>
        <v>279.66666666666669</v>
      </c>
      <c r="H91" s="6">
        <f t="shared" si="20"/>
        <v>37.333333333333314</v>
      </c>
      <c r="I91" s="6">
        <f t="shared" si="14"/>
        <v>37.333333333333314</v>
      </c>
      <c r="J91" s="6">
        <f t="shared" si="22"/>
        <v>277</v>
      </c>
      <c r="K91" s="6">
        <f t="shared" si="21"/>
        <v>-240.29861111111109</v>
      </c>
      <c r="L91" s="6">
        <f t="shared" si="15"/>
        <v>240.29861111111109</v>
      </c>
      <c r="M91" s="6">
        <f t="shared" si="23"/>
        <v>291.16666666666669</v>
      </c>
      <c r="N91" s="6">
        <f t="shared" si="24"/>
        <v>-253.83333333333337</v>
      </c>
      <c r="O91" s="6">
        <f t="shared" si="16"/>
        <v>253.83333333333337</v>
      </c>
    </row>
    <row r="92" spans="1:15">
      <c r="A92" s="5">
        <v>88</v>
      </c>
      <c r="B92" s="5" t="s">
        <v>8</v>
      </c>
      <c r="C92" s="5">
        <v>313</v>
      </c>
      <c r="D92" s="5">
        <f t="shared" si="18"/>
        <v>280.29861111111109</v>
      </c>
      <c r="E92" s="6">
        <f t="shared" si="17"/>
        <v>32.701388888888914</v>
      </c>
      <c r="F92" s="6">
        <f t="shared" si="13"/>
        <v>32.701388888888914</v>
      </c>
      <c r="G92" s="6">
        <f t="shared" si="19"/>
        <v>292.66666666666669</v>
      </c>
      <c r="H92" s="6">
        <f t="shared" si="20"/>
        <v>20.333333333333314</v>
      </c>
      <c r="I92" s="6">
        <f t="shared" si="14"/>
        <v>20.333333333333314</v>
      </c>
      <c r="J92" s="6">
        <f t="shared" si="22"/>
        <v>277.83333333333331</v>
      </c>
      <c r="K92" s="6">
        <f t="shared" si="21"/>
        <v>-245.1319444444444</v>
      </c>
      <c r="L92" s="6">
        <f t="shared" si="15"/>
        <v>245.1319444444444</v>
      </c>
      <c r="M92" s="6">
        <f t="shared" si="23"/>
        <v>295.33333333333331</v>
      </c>
      <c r="N92" s="6">
        <f t="shared" si="24"/>
        <v>-275</v>
      </c>
      <c r="O92" s="6">
        <f t="shared" si="16"/>
        <v>275</v>
      </c>
    </row>
    <row r="93" spans="1:15">
      <c r="A93" s="5">
        <v>89</v>
      </c>
      <c r="B93" s="5" t="s">
        <v>7</v>
      </c>
      <c r="C93" s="5">
        <v>318</v>
      </c>
      <c r="D93" s="5">
        <f t="shared" si="18"/>
        <v>280.29861111111109</v>
      </c>
      <c r="E93" s="6">
        <f t="shared" si="17"/>
        <v>37.701388888888914</v>
      </c>
      <c r="F93" s="6">
        <f t="shared" si="13"/>
        <v>37.701388888888914</v>
      </c>
      <c r="G93" s="6">
        <f t="shared" si="19"/>
        <v>302.33333333333331</v>
      </c>
      <c r="H93" s="6">
        <f t="shared" si="20"/>
        <v>15.666666666666686</v>
      </c>
      <c r="I93" s="6">
        <f t="shared" si="14"/>
        <v>15.666666666666686</v>
      </c>
      <c r="J93" s="6">
        <f t="shared" si="22"/>
        <v>284.33333333333331</v>
      </c>
      <c r="K93" s="6">
        <f t="shared" si="21"/>
        <v>-246.6319444444444</v>
      </c>
      <c r="L93" s="6">
        <f t="shared" si="15"/>
        <v>246.6319444444444</v>
      </c>
      <c r="M93" s="6">
        <f t="shared" si="23"/>
        <v>299</v>
      </c>
      <c r="N93" s="6">
        <f t="shared" si="24"/>
        <v>-283.33333333333331</v>
      </c>
      <c r="O93" s="6">
        <f t="shared" si="16"/>
        <v>283.33333333333331</v>
      </c>
    </row>
    <row r="94" spans="1:15">
      <c r="A94" s="5">
        <v>90</v>
      </c>
      <c r="B94" s="5" t="s">
        <v>5</v>
      </c>
      <c r="C94" s="5">
        <v>374</v>
      </c>
      <c r="D94" s="5">
        <f t="shared" si="18"/>
        <v>280.29861111111109</v>
      </c>
      <c r="E94" s="6">
        <f t="shared" si="17"/>
        <v>93.701388888888914</v>
      </c>
      <c r="F94" s="6">
        <f t="shared" si="13"/>
        <v>93.701388888888914</v>
      </c>
      <c r="G94" s="6">
        <f t="shared" si="19"/>
        <v>316</v>
      </c>
      <c r="H94" s="6">
        <f t="shared" si="20"/>
        <v>58</v>
      </c>
      <c r="I94" s="6">
        <f t="shared" si="14"/>
        <v>58</v>
      </c>
      <c r="J94" s="6">
        <f t="shared" si="22"/>
        <v>297.83333333333331</v>
      </c>
      <c r="K94" s="6">
        <f t="shared" si="21"/>
        <v>-204.1319444444444</v>
      </c>
      <c r="L94" s="6">
        <f t="shared" si="15"/>
        <v>204.1319444444444</v>
      </c>
      <c r="M94" s="6">
        <f t="shared" si="23"/>
        <v>303</v>
      </c>
      <c r="N94" s="6">
        <f t="shared" si="24"/>
        <v>-245</v>
      </c>
      <c r="O94" s="6">
        <f t="shared" si="16"/>
        <v>245</v>
      </c>
    </row>
    <row r="95" spans="1:15">
      <c r="A95" s="5">
        <v>91</v>
      </c>
      <c r="B95" s="5" t="s">
        <v>5</v>
      </c>
      <c r="C95" s="5">
        <v>413</v>
      </c>
      <c r="D95" s="5">
        <f t="shared" si="18"/>
        <v>280.29861111111109</v>
      </c>
      <c r="E95" s="6">
        <f t="shared" si="17"/>
        <v>132.70138888888891</v>
      </c>
      <c r="F95" s="6">
        <f t="shared" si="13"/>
        <v>132.70138888888891</v>
      </c>
      <c r="G95" s="6">
        <f t="shared" si="19"/>
        <v>335</v>
      </c>
      <c r="H95" s="6">
        <f t="shared" si="20"/>
        <v>78</v>
      </c>
      <c r="I95" s="6">
        <f t="shared" si="14"/>
        <v>78</v>
      </c>
      <c r="J95" s="6">
        <f t="shared" si="22"/>
        <v>313.83333333333331</v>
      </c>
      <c r="K95" s="6">
        <f t="shared" si="21"/>
        <v>-181.1319444444444</v>
      </c>
      <c r="L95" s="6">
        <f t="shared" si="15"/>
        <v>181.1319444444444</v>
      </c>
      <c r="M95" s="6">
        <f t="shared" si="23"/>
        <v>307.91666666666669</v>
      </c>
      <c r="N95" s="6">
        <f t="shared" si="24"/>
        <v>-229.91666666666669</v>
      </c>
      <c r="O95" s="6">
        <f t="shared" si="16"/>
        <v>229.91666666666669</v>
      </c>
    </row>
    <row r="96" spans="1:15">
      <c r="A96" s="5">
        <v>92</v>
      </c>
      <c r="B96" s="5" t="s">
        <v>8</v>
      </c>
      <c r="C96" s="5">
        <v>405</v>
      </c>
      <c r="D96" s="5">
        <f t="shared" si="18"/>
        <v>280.29861111111109</v>
      </c>
      <c r="E96" s="6">
        <f t="shared" si="17"/>
        <v>124.70138888888891</v>
      </c>
      <c r="F96" s="6">
        <f t="shared" si="13"/>
        <v>124.70138888888891</v>
      </c>
      <c r="G96" s="6">
        <f t="shared" si="19"/>
        <v>368.33333333333331</v>
      </c>
      <c r="H96" s="6">
        <f t="shared" si="20"/>
        <v>36.666666666666686</v>
      </c>
      <c r="I96" s="6">
        <f t="shared" si="14"/>
        <v>36.666666666666686</v>
      </c>
      <c r="J96" s="6">
        <f t="shared" si="22"/>
        <v>335.33333333333331</v>
      </c>
      <c r="K96" s="6">
        <f t="shared" si="21"/>
        <v>-210.6319444444444</v>
      </c>
      <c r="L96" s="6">
        <f t="shared" si="15"/>
        <v>210.6319444444444</v>
      </c>
      <c r="M96" s="6">
        <f t="shared" si="23"/>
        <v>312</v>
      </c>
      <c r="N96" s="6">
        <f t="shared" si="24"/>
        <v>-275.33333333333331</v>
      </c>
      <c r="O96" s="6">
        <f t="shared" si="16"/>
        <v>275.33333333333331</v>
      </c>
    </row>
    <row r="97" spans="1:15">
      <c r="A97" s="5">
        <v>93</v>
      </c>
      <c r="B97" s="5" t="s">
        <v>9</v>
      </c>
      <c r="C97" s="5">
        <v>355</v>
      </c>
      <c r="D97" s="5">
        <f t="shared" si="18"/>
        <v>280.29861111111109</v>
      </c>
      <c r="E97" s="6">
        <f t="shared" si="17"/>
        <v>74.701388888888914</v>
      </c>
      <c r="F97" s="6">
        <f t="shared" si="13"/>
        <v>74.701388888888914</v>
      </c>
      <c r="G97" s="6">
        <f t="shared" si="19"/>
        <v>397.33333333333331</v>
      </c>
      <c r="H97" s="6">
        <f t="shared" si="20"/>
        <v>-42.333333333333314</v>
      </c>
      <c r="I97" s="6">
        <f t="shared" si="14"/>
        <v>42.333333333333314</v>
      </c>
      <c r="J97" s="6">
        <f t="shared" si="22"/>
        <v>356.66666666666669</v>
      </c>
      <c r="K97" s="6">
        <f t="shared" si="21"/>
        <v>-281.96527777777777</v>
      </c>
      <c r="L97" s="6">
        <f t="shared" si="15"/>
        <v>281.96527777777777</v>
      </c>
      <c r="M97" s="6">
        <f t="shared" si="23"/>
        <v>316.83333333333331</v>
      </c>
      <c r="N97" s="6">
        <f t="shared" si="24"/>
        <v>-274.5</v>
      </c>
      <c r="O97" s="6">
        <f t="shared" si="16"/>
        <v>274.5</v>
      </c>
    </row>
    <row r="98" spans="1:15">
      <c r="A98" s="5">
        <v>94</v>
      </c>
      <c r="B98" s="5" t="s">
        <v>10</v>
      </c>
      <c r="C98" s="5">
        <v>306</v>
      </c>
      <c r="D98" s="5">
        <f t="shared" si="18"/>
        <v>280.29861111111109</v>
      </c>
      <c r="E98" s="6">
        <f t="shared" si="17"/>
        <v>25.701388888888914</v>
      </c>
      <c r="F98" s="6">
        <f t="shared" si="13"/>
        <v>25.701388888888914</v>
      </c>
      <c r="G98" s="6">
        <f t="shared" si="19"/>
        <v>391</v>
      </c>
      <c r="H98" s="6">
        <f t="shared" si="20"/>
        <v>-85</v>
      </c>
      <c r="I98" s="6">
        <f t="shared" si="14"/>
        <v>85</v>
      </c>
      <c r="J98" s="6">
        <f t="shared" si="22"/>
        <v>363</v>
      </c>
      <c r="K98" s="6">
        <f t="shared" si="21"/>
        <v>-337.29861111111109</v>
      </c>
      <c r="L98" s="6">
        <f t="shared" si="15"/>
        <v>337.29861111111109</v>
      </c>
      <c r="M98" s="6">
        <f t="shared" si="23"/>
        <v>320.41666666666669</v>
      </c>
      <c r="N98" s="6">
        <f t="shared" si="24"/>
        <v>-235.41666666666669</v>
      </c>
      <c r="O98" s="6">
        <f t="shared" si="16"/>
        <v>235.41666666666669</v>
      </c>
    </row>
    <row r="99" spans="1:15">
      <c r="A99" s="5">
        <v>95</v>
      </c>
      <c r="B99" s="5" t="s">
        <v>11</v>
      </c>
      <c r="C99" s="5">
        <v>271</v>
      </c>
      <c r="D99" s="5">
        <f t="shared" si="18"/>
        <v>280.29861111111109</v>
      </c>
      <c r="E99" s="6">
        <f t="shared" si="17"/>
        <v>-9.2986111111110858</v>
      </c>
      <c r="F99" s="6">
        <f t="shared" si="13"/>
        <v>9.2986111111110858</v>
      </c>
      <c r="G99" s="6">
        <f t="shared" si="19"/>
        <v>355.33333333333331</v>
      </c>
      <c r="H99" s="6">
        <f t="shared" si="20"/>
        <v>-84.333333333333314</v>
      </c>
      <c r="I99" s="6">
        <f t="shared" si="14"/>
        <v>84.333333333333314</v>
      </c>
      <c r="J99" s="6">
        <f t="shared" si="22"/>
        <v>361.83333333333331</v>
      </c>
      <c r="K99" s="6">
        <f t="shared" si="21"/>
        <v>-352.53472222222223</v>
      </c>
      <c r="L99" s="6">
        <f t="shared" si="15"/>
        <v>352.53472222222223</v>
      </c>
      <c r="M99" s="6">
        <f t="shared" si="23"/>
        <v>323.08333333333331</v>
      </c>
      <c r="N99" s="6">
        <f t="shared" si="24"/>
        <v>-238.75</v>
      </c>
      <c r="O99" s="6">
        <f t="shared" si="16"/>
        <v>238.75</v>
      </c>
    </row>
    <row r="100" spans="1:15">
      <c r="A100" s="5">
        <v>96</v>
      </c>
      <c r="B100" s="5" t="s">
        <v>12</v>
      </c>
      <c r="C100" s="5">
        <v>306</v>
      </c>
      <c r="D100" s="5">
        <f t="shared" si="18"/>
        <v>280.29861111111109</v>
      </c>
      <c r="E100" s="6">
        <f t="shared" si="17"/>
        <v>25.701388888888914</v>
      </c>
      <c r="F100" s="6">
        <f t="shared" si="13"/>
        <v>25.701388888888914</v>
      </c>
      <c r="G100" s="6">
        <f t="shared" si="19"/>
        <v>310.66666666666669</v>
      </c>
      <c r="H100" s="6">
        <f t="shared" si="20"/>
        <v>-4.6666666666666856</v>
      </c>
      <c r="I100" s="6">
        <f t="shared" si="14"/>
        <v>4.6666666666666856</v>
      </c>
      <c r="J100" s="6">
        <f t="shared" si="22"/>
        <v>354</v>
      </c>
      <c r="K100" s="6">
        <f t="shared" si="21"/>
        <v>-328.29861111111109</v>
      </c>
      <c r="L100" s="6">
        <f t="shared" si="15"/>
        <v>328.29861111111109</v>
      </c>
      <c r="M100" s="6">
        <f t="shared" si="23"/>
        <v>325.91666666666669</v>
      </c>
      <c r="N100" s="6">
        <f t="shared" si="24"/>
        <v>-321.25</v>
      </c>
      <c r="O100" s="6">
        <f t="shared" si="16"/>
        <v>321.25</v>
      </c>
    </row>
    <row r="101" spans="1:15">
      <c r="A101" s="5">
        <v>97</v>
      </c>
      <c r="B101" s="5" t="s">
        <v>5</v>
      </c>
      <c r="C101" s="5">
        <v>315</v>
      </c>
      <c r="D101" s="5">
        <f t="shared" si="18"/>
        <v>280.29861111111109</v>
      </c>
      <c r="E101" s="6">
        <f t="shared" si="17"/>
        <v>34.701388888888914</v>
      </c>
      <c r="F101" s="6">
        <f t="shared" ref="F101:F132" si="25">ABS(E101)</f>
        <v>34.701388888888914</v>
      </c>
      <c r="G101" s="6">
        <f t="shared" si="19"/>
        <v>294.33333333333331</v>
      </c>
      <c r="H101" s="6">
        <f t="shared" si="20"/>
        <v>20.666666666666686</v>
      </c>
      <c r="I101" s="6">
        <f t="shared" si="14"/>
        <v>20.666666666666686</v>
      </c>
      <c r="J101" s="6">
        <f t="shared" si="22"/>
        <v>342.66666666666669</v>
      </c>
      <c r="K101" s="6">
        <f t="shared" si="21"/>
        <v>-307.96527777777777</v>
      </c>
      <c r="L101" s="6">
        <f t="shared" si="15"/>
        <v>307.96527777777777</v>
      </c>
      <c r="M101" s="6">
        <f t="shared" si="23"/>
        <v>328.25</v>
      </c>
      <c r="N101" s="6">
        <f t="shared" si="24"/>
        <v>-307.58333333333331</v>
      </c>
      <c r="O101" s="6">
        <f t="shared" si="16"/>
        <v>307.58333333333331</v>
      </c>
    </row>
    <row r="102" spans="1:15">
      <c r="A102" s="5">
        <v>98</v>
      </c>
      <c r="B102" s="5" t="s">
        <v>6</v>
      </c>
      <c r="C102" s="5">
        <v>301</v>
      </c>
      <c r="D102" s="5">
        <f t="shared" si="18"/>
        <v>280.29861111111109</v>
      </c>
      <c r="E102" s="6">
        <f t="shared" si="17"/>
        <v>20.701388888888914</v>
      </c>
      <c r="F102" s="6">
        <f t="shared" si="25"/>
        <v>20.701388888888914</v>
      </c>
      <c r="G102" s="6">
        <f t="shared" si="19"/>
        <v>297.33333333333331</v>
      </c>
      <c r="H102" s="6">
        <f t="shared" si="20"/>
        <v>3.6666666666666856</v>
      </c>
      <c r="I102" s="6">
        <f t="shared" si="14"/>
        <v>3.6666666666666856</v>
      </c>
      <c r="J102" s="6">
        <f t="shared" si="22"/>
        <v>326.33333333333331</v>
      </c>
      <c r="K102" s="6">
        <f t="shared" si="21"/>
        <v>-305.6319444444444</v>
      </c>
      <c r="L102" s="6">
        <f t="shared" si="15"/>
        <v>305.6319444444444</v>
      </c>
      <c r="M102" s="6">
        <f t="shared" si="23"/>
        <v>330.83333333333331</v>
      </c>
      <c r="N102" s="6">
        <f t="shared" si="24"/>
        <v>-327.16666666666663</v>
      </c>
      <c r="O102" s="6">
        <f t="shared" si="16"/>
        <v>327.16666666666663</v>
      </c>
    </row>
    <row r="103" spans="1:15">
      <c r="A103" s="5">
        <v>99</v>
      </c>
      <c r="B103" s="5" t="s">
        <v>7</v>
      </c>
      <c r="C103" s="5">
        <v>356</v>
      </c>
      <c r="D103" s="5">
        <f t="shared" si="18"/>
        <v>280.29861111111109</v>
      </c>
      <c r="E103" s="6">
        <f t="shared" si="17"/>
        <v>75.701388888888914</v>
      </c>
      <c r="F103" s="6">
        <f t="shared" si="25"/>
        <v>75.701388888888914</v>
      </c>
      <c r="G103" s="6">
        <f t="shared" si="19"/>
        <v>307.33333333333331</v>
      </c>
      <c r="H103" s="6">
        <f t="shared" si="20"/>
        <v>48.666666666666686</v>
      </c>
      <c r="I103" s="6">
        <f t="shared" si="14"/>
        <v>48.666666666666686</v>
      </c>
      <c r="J103" s="6">
        <f t="shared" si="22"/>
        <v>309</v>
      </c>
      <c r="K103" s="6">
        <f t="shared" si="21"/>
        <v>-233.29861111111109</v>
      </c>
      <c r="L103" s="6">
        <f t="shared" si="15"/>
        <v>233.29861111111109</v>
      </c>
      <c r="M103" s="6">
        <f t="shared" si="23"/>
        <v>332.83333333333331</v>
      </c>
      <c r="N103" s="6">
        <f t="shared" si="24"/>
        <v>-284.16666666666663</v>
      </c>
      <c r="O103" s="6">
        <f t="shared" si="16"/>
        <v>284.16666666666663</v>
      </c>
    </row>
    <row r="104" spans="1:15">
      <c r="A104" s="5">
        <v>100</v>
      </c>
      <c r="B104" s="5" t="s">
        <v>8</v>
      </c>
      <c r="C104" s="5">
        <v>348</v>
      </c>
      <c r="D104" s="5">
        <f t="shared" si="18"/>
        <v>280.29861111111109</v>
      </c>
      <c r="E104" s="6">
        <f t="shared" si="17"/>
        <v>67.701388888888914</v>
      </c>
      <c r="F104" s="6">
        <f t="shared" si="25"/>
        <v>67.701388888888914</v>
      </c>
      <c r="G104" s="6">
        <f t="shared" si="19"/>
        <v>324</v>
      </c>
      <c r="H104" s="6">
        <f t="shared" si="20"/>
        <v>24</v>
      </c>
      <c r="I104" s="6">
        <f t="shared" si="14"/>
        <v>24</v>
      </c>
      <c r="J104" s="6">
        <f t="shared" si="22"/>
        <v>309.16666666666669</v>
      </c>
      <c r="K104" s="6">
        <f t="shared" si="21"/>
        <v>-241.46527777777777</v>
      </c>
      <c r="L104" s="6">
        <f t="shared" si="15"/>
        <v>241.46527777777777</v>
      </c>
      <c r="M104" s="6">
        <f t="shared" si="23"/>
        <v>336.08333333333331</v>
      </c>
      <c r="N104" s="6">
        <f t="shared" si="24"/>
        <v>-312.08333333333331</v>
      </c>
      <c r="O104" s="6">
        <f t="shared" si="16"/>
        <v>312.08333333333331</v>
      </c>
    </row>
    <row r="105" spans="1:15">
      <c r="A105" s="5">
        <v>101</v>
      </c>
      <c r="B105" s="5" t="s">
        <v>7</v>
      </c>
      <c r="C105" s="5">
        <v>355</v>
      </c>
      <c r="D105" s="5">
        <f t="shared" si="18"/>
        <v>280.29861111111109</v>
      </c>
      <c r="E105" s="6">
        <f t="shared" si="17"/>
        <v>74.701388888888914</v>
      </c>
      <c r="F105" s="6">
        <f t="shared" si="25"/>
        <v>74.701388888888914</v>
      </c>
      <c r="G105" s="6">
        <f t="shared" si="19"/>
        <v>335</v>
      </c>
      <c r="H105" s="6">
        <f t="shared" si="20"/>
        <v>20</v>
      </c>
      <c r="I105" s="6">
        <f t="shared" si="14"/>
        <v>20</v>
      </c>
      <c r="J105" s="6">
        <f t="shared" si="22"/>
        <v>316.16666666666669</v>
      </c>
      <c r="K105" s="6">
        <f t="shared" si="21"/>
        <v>-241.46527777777777</v>
      </c>
      <c r="L105" s="6">
        <f t="shared" si="15"/>
        <v>241.46527777777777</v>
      </c>
      <c r="M105" s="6">
        <f t="shared" si="23"/>
        <v>339</v>
      </c>
      <c r="N105" s="6">
        <f t="shared" si="24"/>
        <v>-319</v>
      </c>
      <c r="O105" s="6">
        <f t="shared" si="16"/>
        <v>319</v>
      </c>
    </row>
    <row r="106" spans="1:15">
      <c r="A106" s="5">
        <v>102</v>
      </c>
      <c r="B106" s="5" t="s">
        <v>5</v>
      </c>
      <c r="C106" s="5">
        <v>422</v>
      </c>
      <c r="D106" s="5">
        <f t="shared" si="18"/>
        <v>280.29861111111109</v>
      </c>
      <c r="E106" s="6">
        <f t="shared" si="17"/>
        <v>141.70138888888891</v>
      </c>
      <c r="F106" s="6">
        <f t="shared" si="25"/>
        <v>141.70138888888891</v>
      </c>
      <c r="G106" s="6">
        <f t="shared" si="19"/>
        <v>353</v>
      </c>
      <c r="H106" s="6">
        <f t="shared" si="20"/>
        <v>69</v>
      </c>
      <c r="I106" s="6">
        <f t="shared" si="14"/>
        <v>69</v>
      </c>
      <c r="J106" s="6">
        <f t="shared" si="22"/>
        <v>330.16666666666669</v>
      </c>
      <c r="K106" s="6">
        <f t="shared" si="21"/>
        <v>-188.46527777777777</v>
      </c>
      <c r="L106" s="6">
        <f t="shared" si="15"/>
        <v>188.46527777777777</v>
      </c>
      <c r="M106" s="6">
        <f t="shared" si="23"/>
        <v>342.08333333333331</v>
      </c>
      <c r="N106" s="6">
        <f t="shared" si="24"/>
        <v>-273.08333333333331</v>
      </c>
      <c r="O106" s="6">
        <f t="shared" si="16"/>
        <v>273.08333333333331</v>
      </c>
    </row>
    <row r="107" spans="1:15">
      <c r="A107" s="5">
        <v>103</v>
      </c>
      <c r="B107" s="5" t="s">
        <v>5</v>
      </c>
      <c r="C107" s="5">
        <v>465</v>
      </c>
      <c r="D107" s="5">
        <f t="shared" si="18"/>
        <v>280.29861111111109</v>
      </c>
      <c r="E107" s="6">
        <f t="shared" si="17"/>
        <v>184.70138888888891</v>
      </c>
      <c r="F107" s="6">
        <f t="shared" si="25"/>
        <v>184.70138888888891</v>
      </c>
      <c r="G107" s="6">
        <f t="shared" si="19"/>
        <v>375</v>
      </c>
      <c r="H107" s="6">
        <f t="shared" si="20"/>
        <v>90</v>
      </c>
      <c r="I107" s="6">
        <f t="shared" si="14"/>
        <v>90</v>
      </c>
      <c r="J107" s="6">
        <f t="shared" si="22"/>
        <v>349.5</v>
      </c>
      <c r="K107" s="6">
        <f t="shared" si="21"/>
        <v>-164.79861111111109</v>
      </c>
      <c r="L107" s="6">
        <f t="shared" si="15"/>
        <v>164.79861111111109</v>
      </c>
      <c r="M107" s="6">
        <f t="shared" si="23"/>
        <v>346.08333333333331</v>
      </c>
      <c r="N107" s="6">
        <f t="shared" si="24"/>
        <v>-256.08333333333331</v>
      </c>
      <c r="O107" s="6">
        <f t="shared" si="16"/>
        <v>256.08333333333331</v>
      </c>
    </row>
    <row r="108" spans="1:15">
      <c r="A108" s="5">
        <v>104</v>
      </c>
      <c r="B108" s="5" t="s">
        <v>8</v>
      </c>
      <c r="C108" s="5">
        <v>467</v>
      </c>
      <c r="D108" s="5">
        <f t="shared" si="18"/>
        <v>280.29861111111109</v>
      </c>
      <c r="E108" s="6">
        <f t="shared" si="17"/>
        <v>186.70138888888891</v>
      </c>
      <c r="F108" s="6">
        <f t="shared" si="25"/>
        <v>186.70138888888891</v>
      </c>
      <c r="G108" s="6">
        <f t="shared" si="19"/>
        <v>414</v>
      </c>
      <c r="H108" s="6">
        <f t="shared" si="20"/>
        <v>53</v>
      </c>
      <c r="I108" s="6">
        <f t="shared" si="14"/>
        <v>53</v>
      </c>
      <c r="J108" s="6">
        <f t="shared" si="22"/>
        <v>374.5</v>
      </c>
      <c r="K108" s="6">
        <f t="shared" si="21"/>
        <v>-187.79861111111109</v>
      </c>
      <c r="L108" s="6">
        <f t="shared" si="15"/>
        <v>187.79861111111109</v>
      </c>
      <c r="M108" s="6">
        <f t="shared" si="23"/>
        <v>350.41666666666669</v>
      </c>
      <c r="N108" s="6">
        <f t="shared" si="24"/>
        <v>-297.41666666666669</v>
      </c>
      <c r="O108" s="6">
        <f t="shared" si="16"/>
        <v>297.41666666666669</v>
      </c>
    </row>
    <row r="109" spans="1:15">
      <c r="A109" s="5">
        <v>105</v>
      </c>
      <c r="B109" s="5" t="s">
        <v>9</v>
      </c>
      <c r="C109" s="5">
        <v>404</v>
      </c>
      <c r="D109" s="5">
        <f t="shared" si="18"/>
        <v>280.29861111111109</v>
      </c>
      <c r="E109" s="6">
        <f t="shared" si="17"/>
        <v>123.70138888888891</v>
      </c>
      <c r="F109" s="6">
        <f t="shared" si="25"/>
        <v>123.70138888888891</v>
      </c>
      <c r="G109" s="6">
        <f t="shared" si="19"/>
        <v>451.33333333333331</v>
      </c>
      <c r="H109" s="6">
        <f t="shared" si="20"/>
        <v>-47.333333333333314</v>
      </c>
      <c r="I109" s="6">
        <f t="shared" si="14"/>
        <v>47.333333333333314</v>
      </c>
      <c r="J109" s="6">
        <f t="shared" si="22"/>
        <v>402.16666666666669</v>
      </c>
      <c r="K109" s="6">
        <f t="shared" si="21"/>
        <v>-278.46527777777777</v>
      </c>
      <c r="L109" s="6">
        <f t="shared" si="15"/>
        <v>278.46527777777777</v>
      </c>
      <c r="M109" s="6">
        <f t="shared" si="23"/>
        <v>355.58333333333331</v>
      </c>
      <c r="N109" s="6">
        <f t="shared" si="24"/>
        <v>-308.25</v>
      </c>
      <c r="O109" s="6">
        <f t="shared" si="16"/>
        <v>308.25</v>
      </c>
    </row>
    <row r="110" spans="1:15">
      <c r="A110" s="5">
        <v>106</v>
      </c>
      <c r="B110" s="5" t="s">
        <v>10</v>
      </c>
      <c r="C110" s="5">
        <v>347</v>
      </c>
      <c r="D110" s="5">
        <f t="shared" si="18"/>
        <v>280.29861111111109</v>
      </c>
      <c r="E110" s="6">
        <f t="shared" si="17"/>
        <v>66.701388888888914</v>
      </c>
      <c r="F110" s="6">
        <f t="shared" si="25"/>
        <v>66.701388888888914</v>
      </c>
      <c r="G110" s="6">
        <f t="shared" si="19"/>
        <v>445.33333333333331</v>
      </c>
      <c r="H110" s="6">
        <f t="shared" si="20"/>
        <v>-98.333333333333314</v>
      </c>
      <c r="I110" s="6">
        <f t="shared" si="14"/>
        <v>98.333333333333314</v>
      </c>
      <c r="J110" s="6">
        <f t="shared" si="22"/>
        <v>410.16666666666669</v>
      </c>
      <c r="K110" s="6">
        <f t="shared" si="21"/>
        <v>-343.46527777777777</v>
      </c>
      <c r="L110" s="6">
        <f t="shared" si="15"/>
        <v>343.46527777777777</v>
      </c>
      <c r="M110" s="6">
        <f t="shared" si="23"/>
        <v>359.66666666666669</v>
      </c>
      <c r="N110" s="6">
        <f t="shared" si="24"/>
        <v>-261.33333333333337</v>
      </c>
      <c r="O110" s="6">
        <f t="shared" si="16"/>
        <v>261.33333333333337</v>
      </c>
    </row>
    <row r="111" spans="1:15">
      <c r="A111" s="5">
        <v>107</v>
      </c>
      <c r="B111" s="5" t="s">
        <v>11</v>
      </c>
      <c r="C111" s="5">
        <v>305</v>
      </c>
      <c r="D111" s="5">
        <f t="shared" si="18"/>
        <v>280.29861111111109</v>
      </c>
      <c r="E111" s="6">
        <f t="shared" si="17"/>
        <v>24.701388888888914</v>
      </c>
      <c r="F111" s="6">
        <f t="shared" si="25"/>
        <v>24.701388888888914</v>
      </c>
      <c r="G111" s="6">
        <f t="shared" si="19"/>
        <v>406</v>
      </c>
      <c r="H111" s="6">
        <f t="shared" si="20"/>
        <v>-101</v>
      </c>
      <c r="I111" s="6">
        <f t="shared" si="14"/>
        <v>101</v>
      </c>
      <c r="J111" s="6">
        <f t="shared" si="22"/>
        <v>410</v>
      </c>
      <c r="K111" s="6">
        <f t="shared" si="21"/>
        <v>-385.29861111111109</v>
      </c>
      <c r="L111" s="6">
        <f t="shared" si="15"/>
        <v>385.29861111111109</v>
      </c>
      <c r="M111" s="6">
        <f t="shared" si="23"/>
        <v>363.08333333333331</v>
      </c>
      <c r="N111" s="6">
        <f t="shared" si="24"/>
        <v>-262.08333333333331</v>
      </c>
      <c r="O111" s="6">
        <f t="shared" si="16"/>
        <v>262.08333333333331</v>
      </c>
    </row>
    <row r="112" spans="1:15">
      <c r="A112" s="5">
        <v>108</v>
      </c>
      <c r="B112" s="5" t="s">
        <v>12</v>
      </c>
      <c r="C112" s="5">
        <v>336</v>
      </c>
      <c r="D112" s="5">
        <f t="shared" si="18"/>
        <v>280.29861111111109</v>
      </c>
      <c r="E112" s="6">
        <f t="shared" si="17"/>
        <v>55.701388888888914</v>
      </c>
      <c r="F112" s="6">
        <f t="shared" si="25"/>
        <v>55.701388888888914</v>
      </c>
      <c r="G112" s="6">
        <f t="shared" si="19"/>
        <v>352</v>
      </c>
      <c r="H112" s="6">
        <f t="shared" si="20"/>
        <v>-16</v>
      </c>
      <c r="I112" s="6">
        <f t="shared" si="14"/>
        <v>16</v>
      </c>
      <c r="J112" s="6">
        <f t="shared" si="22"/>
        <v>401.66666666666669</v>
      </c>
      <c r="K112" s="6">
        <f t="shared" si="21"/>
        <v>-345.96527777777777</v>
      </c>
      <c r="L112" s="6">
        <f t="shared" si="15"/>
        <v>345.96527777777777</v>
      </c>
      <c r="M112" s="6">
        <f t="shared" si="23"/>
        <v>365.91666666666669</v>
      </c>
      <c r="N112" s="6">
        <f t="shared" si="24"/>
        <v>-349.91666666666669</v>
      </c>
      <c r="O112" s="6">
        <f t="shared" si="16"/>
        <v>349.91666666666669</v>
      </c>
    </row>
    <row r="113" spans="1:16">
      <c r="A113" s="5">
        <v>109</v>
      </c>
      <c r="B113" s="5" t="s">
        <v>5</v>
      </c>
      <c r="C113" s="5">
        <v>340</v>
      </c>
      <c r="D113" s="5">
        <f t="shared" si="18"/>
        <v>280.29861111111109</v>
      </c>
      <c r="E113" s="6">
        <f t="shared" si="17"/>
        <v>59.701388888888914</v>
      </c>
      <c r="F113" s="6">
        <f t="shared" si="25"/>
        <v>59.701388888888914</v>
      </c>
      <c r="G113" s="6">
        <f t="shared" si="19"/>
        <v>329.33333333333331</v>
      </c>
      <c r="H113" s="6">
        <f t="shared" si="20"/>
        <v>10.666666666666686</v>
      </c>
      <c r="I113" s="6">
        <f t="shared" si="14"/>
        <v>10.666666666666686</v>
      </c>
      <c r="J113" s="6">
        <f t="shared" si="22"/>
        <v>387.33333333333331</v>
      </c>
      <c r="K113" s="6">
        <f t="shared" si="21"/>
        <v>-327.6319444444444</v>
      </c>
      <c r="L113" s="6">
        <f t="shared" si="15"/>
        <v>327.6319444444444</v>
      </c>
      <c r="M113" s="6">
        <f t="shared" si="23"/>
        <v>368.41666666666669</v>
      </c>
      <c r="N113" s="6">
        <f t="shared" si="24"/>
        <v>-357.75</v>
      </c>
      <c r="O113" s="6">
        <f t="shared" si="16"/>
        <v>357.75</v>
      </c>
    </row>
    <row r="114" spans="1:16">
      <c r="A114" s="5">
        <v>110</v>
      </c>
      <c r="B114" s="5" t="s">
        <v>6</v>
      </c>
      <c r="C114" s="5">
        <v>318</v>
      </c>
      <c r="D114" s="5">
        <f t="shared" si="18"/>
        <v>280.29861111111109</v>
      </c>
      <c r="E114" s="6">
        <f t="shared" si="17"/>
        <v>37.701388888888914</v>
      </c>
      <c r="F114" s="6">
        <f t="shared" si="25"/>
        <v>37.701388888888914</v>
      </c>
      <c r="G114" s="6">
        <f t="shared" si="19"/>
        <v>327</v>
      </c>
      <c r="H114" s="6">
        <f t="shared" si="20"/>
        <v>-9</v>
      </c>
      <c r="I114" s="6">
        <f t="shared" si="14"/>
        <v>9</v>
      </c>
      <c r="J114" s="6">
        <f t="shared" si="22"/>
        <v>366.5</v>
      </c>
      <c r="K114" s="6">
        <f t="shared" si="21"/>
        <v>-328.79861111111109</v>
      </c>
      <c r="L114" s="6">
        <f t="shared" si="15"/>
        <v>328.79861111111109</v>
      </c>
      <c r="M114" s="6">
        <f t="shared" si="23"/>
        <v>370.5</v>
      </c>
      <c r="N114" s="6">
        <f t="shared" si="24"/>
        <v>-361.5</v>
      </c>
      <c r="O114" s="6">
        <f t="shared" si="16"/>
        <v>361.5</v>
      </c>
    </row>
    <row r="115" spans="1:16">
      <c r="A115" s="5">
        <v>111</v>
      </c>
      <c r="B115" s="5" t="s">
        <v>7</v>
      </c>
      <c r="C115" s="5">
        <v>362</v>
      </c>
      <c r="D115" s="5">
        <f t="shared" si="18"/>
        <v>280.29861111111109</v>
      </c>
      <c r="E115" s="6">
        <f t="shared" si="17"/>
        <v>81.701388888888914</v>
      </c>
      <c r="F115" s="6">
        <f t="shared" si="25"/>
        <v>81.701388888888914</v>
      </c>
      <c r="G115" s="6">
        <f t="shared" si="19"/>
        <v>331.33333333333331</v>
      </c>
      <c r="H115" s="6">
        <f t="shared" si="20"/>
        <v>30.666666666666686</v>
      </c>
      <c r="I115" s="6">
        <f t="shared" si="14"/>
        <v>30.666666666666686</v>
      </c>
      <c r="J115" s="6">
        <f t="shared" si="22"/>
        <v>341.66666666666669</v>
      </c>
      <c r="K115" s="6">
        <f t="shared" si="21"/>
        <v>-259.96527777777777</v>
      </c>
      <c r="L115" s="6">
        <f t="shared" si="15"/>
        <v>259.96527777777777</v>
      </c>
      <c r="M115" s="6">
        <f t="shared" si="23"/>
        <v>371.91666666666669</v>
      </c>
      <c r="N115" s="6">
        <f t="shared" si="24"/>
        <v>-341.25</v>
      </c>
      <c r="O115" s="6">
        <f t="shared" si="16"/>
        <v>341.25</v>
      </c>
    </row>
    <row r="116" spans="1:16">
      <c r="A116" s="5">
        <v>112</v>
      </c>
      <c r="B116" s="5" t="s">
        <v>8</v>
      </c>
      <c r="C116" s="5">
        <v>348</v>
      </c>
      <c r="D116" s="5">
        <f t="shared" si="18"/>
        <v>280.29861111111109</v>
      </c>
      <c r="E116" s="6">
        <f t="shared" si="17"/>
        <v>67.701388888888914</v>
      </c>
      <c r="F116" s="6">
        <f t="shared" si="25"/>
        <v>67.701388888888914</v>
      </c>
      <c r="G116" s="6">
        <f t="shared" si="19"/>
        <v>340</v>
      </c>
      <c r="H116" s="6">
        <f t="shared" si="20"/>
        <v>8</v>
      </c>
      <c r="I116" s="6">
        <f t="shared" si="14"/>
        <v>8</v>
      </c>
      <c r="J116" s="6">
        <f t="shared" si="22"/>
        <v>334.66666666666669</v>
      </c>
      <c r="K116" s="6">
        <f t="shared" si="21"/>
        <v>-266.96527777777777</v>
      </c>
      <c r="L116" s="6">
        <f t="shared" si="15"/>
        <v>266.96527777777777</v>
      </c>
      <c r="M116" s="6">
        <f t="shared" si="23"/>
        <v>372.41666666666669</v>
      </c>
      <c r="N116" s="6">
        <f t="shared" si="24"/>
        <v>-364.41666666666669</v>
      </c>
      <c r="O116" s="6">
        <f t="shared" si="16"/>
        <v>364.41666666666669</v>
      </c>
      <c r="P116" s="1"/>
    </row>
    <row r="117" spans="1:16">
      <c r="A117" s="5">
        <v>113</v>
      </c>
      <c r="B117" s="5" t="s">
        <v>7</v>
      </c>
      <c r="C117" s="5">
        <v>363</v>
      </c>
      <c r="D117" s="5">
        <f t="shared" si="18"/>
        <v>280.29861111111109</v>
      </c>
      <c r="E117" s="6">
        <f t="shared" si="17"/>
        <v>82.701388888888914</v>
      </c>
      <c r="F117" s="6">
        <f t="shared" si="25"/>
        <v>82.701388888888914</v>
      </c>
      <c r="G117" s="6">
        <f t="shared" si="19"/>
        <v>342.66666666666669</v>
      </c>
      <c r="H117" s="6">
        <f t="shared" si="20"/>
        <v>20.333333333333314</v>
      </c>
      <c r="I117" s="6">
        <f t="shared" si="14"/>
        <v>20.333333333333314</v>
      </c>
      <c r="J117" s="6">
        <f t="shared" si="22"/>
        <v>334.83333333333331</v>
      </c>
      <c r="K117" s="6">
        <f t="shared" si="21"/>
        <v>-252.1319444444444</v>
      </c>
      <c r="L117" s="6">
        <f t="shared" si="15"/>
        <v>252.1319444444444</v>
      </c>
      <c r="M117" s="6">
        <f t="shared" si="23"/>
        <v>372.41666666666669</v>
      </c>
      <c r="N117" s="6">
        <f t="shared" si="24"/>
        <v>-352.08333333333337</v>
      </c>
      <c r="O117" s="6">
        <f t="shared" si="16"/>
        <v>352.08333333333337</v>
      </c>
      <c r="P117" s="1"/>
    </row>
    <row r="118" spans="1:16">
      <c r="A118" s="5">
        <v>114</v>
      </c>
      <c r="B118" s="5" t="s">
        <v>5</v>
      </c>
      <c r="C118" s="5">
        <v>435</v>
      </c>
      <c r="D118" s="5">
        <f t="shared" si="18"/>
        <v>280.29861111111109</v>
      </c>
      <c r="E118" s="6">
        <f t="shared" si="17"/>
        <v>154.70138888888891</v>
      </c>
      <c r="F118" s="6">
        <f t="shared" si="25"/>
        <v>154.70138888888891</v>
      </c>
      <c r="G118" s="6">
        <f t="shared" si="19"/>
        <v>357.66666666666669</v>
      </c>
      <c r="H118" s="6">
        <f t="shared" si="20"/>
        <v>77.333333333333314</v>
      </c>
      <c r="I118" s="6">
        <f t="shared" si="14"/>
        <v>77.333333333333314</v>
      </c>
      <c r="J118" s="6">
        <f t="shared" si="22"/>
        <v>344.5</v>
      </c>
      <c r="K118" s="6">
        <f t="shared" si="21"/>
        <v>-189.79861111111109</v>
      </c>
      <c r="L118" s="6">
        <f t="shared" si="15"/>
        <v>189.79861111111109</v>
      </c>
      <c r="M118" s="6">
        <f t="shared" si="23"/>
        <v>373.08333333333331</v>
      </c>
      <c r="N118" s="6">
        <f t="shared" si="24"/>
        <v>-295.75</v>
      </c>
      <c r="O118" s="6">
        <f t="shared" si="16"/>
        <v>295.75</v>
      </c>
      <c r="P118" s="1"/>
    </row>
    <row r="119" spans="1:16">
      <c r="A119" s="5">
        <v>115</v>
      </c>
      <c r="B119" s="5" t="s">
        <v>5</v>
      </c>
      <c r="C119" s="5">
        <v>491</v>
      </c>
      <c r="D119" s="5">
        <f t="shared" si="18"/>
        <v>280.29861111111109</v>
      </c>
      <c r="E119" s="6">
        <f t="shared" si="17"/>
        <v>210.70138888888891</v>
      </c>
      <c r="F119" s="6">
        <f t="shared" si="25"/>
        <v>210.70138888888891</v>
      </c>
      <c r="G119" s="6">
        <f t="shared" si="19"/>
        <v>382</v>
      </c>
      <c r="H119" s="6">
        <f t="shared" si="20"/>
        <v>109</v>
      </c>
      <c r="I119" s="6">
        <f t="shared" si="14"/>
        <v>109</v>
      </c>
      <c r="J119" s="6">
        <f t="shared" si="22"/>
        <v>361</v>
      </c>
      <c r="K119" s="6">
        <f t="shared" si="21"/>
        <v>-150.29861111111109</v>
      </c>
      <c r="L119" s="6">
        <f t="shared" si="15"/>
        <v>150.29861111111109</v>
      </c>
      <c r="M119" s="6">
        <f t="shared" si="23"/>
        <v>374.16666666666669</v>
      </c>
      <c r="N119" s="6">
        <f t="shared" si="24"/>
        <v>-265.16666666666669</v>
      </c>
      <c r="O119" s="6">
        <f t="shared" si="16"/>
        <v>265.16666666666669</v>
      </c>
      <c r="P119" s="1"/>
    </row>
    <row r="120" spans="1:16">
      <c r="A120" s="5">
        <v>116</v>
      </c>
      <c r="B120" s="5" t="s">
        <v>8</v>
      </c>
      <c r="C120" s="5">
        <v>505</v>
      </c>
      <c r="D120" s="5">
        <f t="shared" si="18"/>
        <v>280.29861111111109</v>
      </c>
      <c r="E120" s="6">
        <f t="shared" si="17"/>
        <v>224.70138888888891</v>
      </c>
      <c r="F120" s="6">
        <f t="shared" si="25"/>
        <v>224.70138888888891</v>
      </c>
      <c r="G120" s="6">
        <f t="shared" si="19"/>
        <v>429.66666666666669</v>
      </c>
      <c r="H120" s="6">
        <f t="shared" si="20"/>
        <v>75.333333333333314</v>
      </c>
      <c r="I120" s="6">
        <f t="shared" si="14"/>
        <v>75.333333333333314</v>
      </c>
      <c r="J120" s="6">
        <f t="shared" si="22"/>
        <v>386.16666666666669</v>
      </c>
      <c r="K120" s="6">
        <f t="shared" si="21"/>
        <v>-161.46527777777777</v>
      </c>
      <c r="L120" s="6">
        <f t="shared" si="15"/>
        <v>161.46527777777777</v>
      </c>
      <c r="M120" s="6">
        <f t="shared" si="23"/>
        <v>376.33333333333331</v>
      </c>
      <c r="N120" s="6">
        <f t="shared" si="24"/>
        <v>-301</v>
      </c>
      <c r="O120" s="6">
        <f t="shared" si="16"/>
        <v>301</v>
      </c>
      <c r="P120" s="1"/>
    </row>
    <row r="121" spans="1:16">
      <c r="A121" s="5">
        <v>117</v>
      </c>
      <c r="B121" s="5" t="s">
        <v>9</v>
      </c>
      <c r="C121" s="5">
        <v>404</v>
      </c>
      <c r="D121" s="5">
        <f t="shared" si="18"/>
        <v>280.29861111111109</v>
      </c>
      <c r="E121" s="6">
        <f t="shared" si="17"/>
        <v>123.70138888888891</v>
      </c>
      <c r="F121" s="6">
        <f t="shared" si="25"/>
        <v>123.70138888888891</v>
      </c>
      <c r="G121" s="6">
        <f t="shared" si="19"/>
        <v>477</v>
      </c>
      <c r="H121" s="6">
        <f t="shared" si="20"/>
        <v>-73</v>
      </c>
      <c r="I121" s="6">
        <f t="shared" si="14"/>
        <v>73</v>
      </c>
      <c r="J121" s="6">
        <f t="shared" si="22"/>
        <v>417.33333333333331</v>
      </c>
      <c r="K121" s="6">
        <f t="shared" si="21"/>
        <v>-293.6319444444444</v>
      </c>
      <c r="L121" s="6">
        <f t="shared" si="15"/>
        <v>293.6319444444444</v>
      </c>
      <c r="M121" s="6">
        <f t="shared" si="23"/>
        <v>379.5</v>
      </c>
      <c r="N121" s="6">
        <f t="shared" si="24"/>
        <v>-306.5</v>
      </c>
      <c r="O121" s="6">
        <f t="shared" si="16"/>
        <v>306.5</v>
      </c>
      <c r="P121" s="1"/>
    </row>
    <row r="122" spans="1:16">
      <c r="A122" s="5">
        <v>118</v>
      </c>
      <c r="B122" s="5" t="s">
        <v>10</v>
      </c>
      <c r="C122" s="5">
        <v>359</v>
      </c>
      <c r="D122" s="5">
        <f t="shared" si="18"/>
        <v>280.29861111111109</v>
      </c>
      <c r="E122" s="6">
        <f t="shared" si="17"/>
        <v>78.701388888888914</v>
      </c>
      <c r="F122" s="6">
        <f t="shared" si="25"/>
        <v>78.701388888888914</v>
      </c>
      <c r="G122" s="6">
        <f t="shared" si="19"/>
        <v>466.66666666666669</v>
      </c>
      <c r="H122" s="6">
        <f t="shared" si="20"/>
        <v>-107.66666666666669</v>
      </c>
      <c r="I122" s="6">
        <f t="shared" si="14"/>
        <v>107.66666666666669</v>
      </c>
      <c r="J122" s="6">
        <f t="shared" si="22"/>
        <v>424.33333333333331</v>
      </c>
      <c r="K122" s="6">
        <f t="shared" si="21"/>
        <v>-345.6319444444444</v>
      </c>
      <c r="L122" s="6">
        <f t="shared" si="15"/>
        <v>345.6319444444444</v>
      </c>
      <c r="M122" s="6">
        <f t="shared" si="23"/>
        <v>379.5</v>
      </c>
      <c r="N122" s="6">
        <f t="shared" si="24"/>
        <v>-271.83333333333331</v>
      </c>
      <c r="O122" s="6">
        <f t="shared" si="16"/>
        <v>271.83333333333331</v>
      </c>
      <c r="P122" s="1"/>
    </row>
    <row r="123" spans="1:16">
      <c r="A123" s="5">
        <v>119</v>
      </c>
      <c r="B123" s="5" t="s">
        <v>11</v>
      </c>
      <c r="C123" s="5">
        <v>310</v>
      </c>
      <c r="D123" s="5">
        <f t="shared" si="18"/>
        <v>280.29861111111109</v>
      </c>
      <c r="E123" s="6">
        <f t="shared" si="17"/>
        <v>29.701388888888914</v>
      </c>
      <c r="F123" s="6">
        <f t="shared" si="25"/>
        <v>29.701388888888914</v>
      </c>
      <c r="G123" s="6">
        <f t="shared" si="19"/>
        <v>422.66666666666669</v>
      </c>
      <c r="H123" s="6">
        <f t="shared" si="20"/>
        <v>-112.66666666666669</v>
      </c>
      <c r="I123" s="6">
        <f t="shared" si="14"/>
        <v>112.66666666666669</v>
      </c>
      <c r="J123" s="6">
        <f t="shared" si="22"/>
        <v>426.16666666666669</v>
      </c>
      <c r="K123" s="6">
        <f t="shared" si="21"/>
        <v>-396.46527777777777</v>
      </c>
      <c r="L123" s="6">
        <f t="shared" si="15"/>
        <v>396.46527777777777</v>
      </c>
      <c r="M123" s="6">
        <f t="shared" si="23"/>
        <v>380.5</v>
      </c>
      <c r="N123" s="6">
        <f t="shared" si="24"/>
        <v>-267.83333333333331</v>
      </c>
      <c r="O123" s="6">
        <f t="shared" si="16"/>
        <v>267.83333333333331</v>
      </c>
      <c r="P123" s="1"/>
    </row>
    <row r="124" spans="1:16">
      <c r="A124" s="5">
        <v>120</v>
      </c>
      <c r="B124" s="5" t="s">
        <v>12</v>
      </c>
      <c r="C124" s="5">
        <v>337</v>
      </c>
      <c r="D124" s="5">
        <f t="shared" si="18"/>
        <v>280.29861111111109</v>
      </c>
      <c r="E124" s="6">
        <f t="shared" si="17"/>
        <v>56.701388888888914</v>
      </c>
      <c r="F124" s="6">
        <f t="shared" si="25"/>
        <v>56.701388888888914</v>
      </c>
      <c r="G124" s="6">
        <f t="shared" si="19"/>
        <v>357.66666666666669</v>
      </c>
      <c r="H124" s="6">
        <f t="shared" si="20"/>
        <v>-20.666666666666686</v>
      </c>
      <c r="I124" s="6">
        <f t="shared" si="14"/>
        <v>20.666666666666686</v>
      </c>
      <c r="J124" s="6">
        <f t="shared" si="22"/>
        <v>417.33333333333331</v>
      </c>
      <c r="K124" s="6">
        <f t="shared" si="21"/>
        <v>-360.6319444444444</v>
      </c>
      <c r="L124" s="6">
        <f t="shared" si="15"/>
        <v>360.6319444444444</v>
      </c>
      <c r="M124" s="6">
        <f t="shared" si="23"/>
        <v>380.91666666666669</v>
      </c>
      <c r="N124" s="6">
        <f t="shared" si="24"/>
        <v>-360.25</v>
      </c>
      <c r="O124" s="6">
        <f t="shared" si="16"/>
        <v>360.25</v>
      </c>
      <c r="P124" s="1"/>
    </row>
    <row r="125" spans="1:16">
      <c r="A125" s="5">
        <v>121</v>
      </c>
      <c r="B125" s="5" t="s">
        <v>5</v>
      </c>
      <c r="C125" s="5">
        <v>360</v>
      </c>
      <c r="D125" s="5">
        <f t="shared" si="18"/>
        <v>280.29861111111109</v>
      </c>
      <c r="E125" s="6">
        <f t="shared" si="17"/>
        <v>79.701388888888914</v>
      </c>
      <c r="F125" s="6">
        <f t="shared" si="25"/>
        <v>79.701388888888914</v>
      </c>
      <c r="G125" s="6">
        <f t="shared" si="19"/>
        <v>335.33333333333331</v>
      </c>
      <c r="H125" s="6">
        <f t="shared" si="20"/>
        <v>24.666666666666686</v>
      </c>
      <c r="I125" s="6">
        <f t="shared" si="14"/>
        <v>24.666666666666686</v>
      </c>
      <c r="J125" s="6">
        <f t="shared" si="22"/>
        <v>401</v>
      </c>
      <c r="K125" s="6">
        <f t="shared" si="21"/>
        <v>-321.29861111111109</v>
      </c>
      <c r="L125" s="6">
        <f t="shared" si="15"/>
        <v>321.29861111111109</v>
      </c>
      <c r="M125" s="6">
        <f t="shared" si="23"/>
        <v>381</v>
      </c>
      <c r="N125" s="6">
        <f t="shared" si="24"/>
        <v>-356.33333333333331</v>
      </c>
      <c r="O125" s="6">
        <f t="shared" si="16"/>
        <v>356.33333333333331</v>
      </c>
      <c r="P125" s="1"/>
    </row>
    <row r="126" spans="1:16">
      <c r="A126" s="5">
        <v>122</v>
      </c>
      <c r="B126" s="5" t="s">
        <v>6</v>
      </c>
      <c r="C126" s="5">
        <v>342</v>
      </c>
      <c r="D126" s="5">
        <f t="shared" si="18"/>
        <v>280.29861111111109</v>
      </c>
      <c r="E126" s="6">
        <f t="shared" si="17"/>
        <v>61.701388888888914</v>
      </c>
      <c r="F126" s="6">
        <f t="shared" si="25"/>
        <v>61.701388888888914</v>
      </c>
      <c r="G126" s="6">
        <f t="shared" si="19"/>
        <v>335.66666666666669</v>
      </c>
      <c r="H126" s="6">
        <f t="shared" si="20"/>
        <v>6.3333333333333144</v>
      </c>
      <c r="I126" s="6">
        <f t="shared" si="14"/>
        <v>6.3333333333333144</v>
      </c>
      <c r="J126" s="6">
        <f t="shared" si="22"/>
        <v>379.16666666666669</v>
      </c>
      <c r="K126" s="6">
        <f t="shared" si="21"/>
        <v>-317.46527777777777</v>
      </c>
      <c r="L126" s="6">
        <f t="shared" si="15"/>
        <v>317.46527777777777</v>
      </c>
      <c r="M126" s="6">
        <f t="shared" si="23"/>
        <v>382.66666666666669</v>
      </c>
      <c r="N126" s="6">
        <f t="shared" si="24"/>
        <v>-376.33333333333337</v>
      </c>
      <c r="O126" s="6">
        <f t="shared" si="16"/>
        <v>376.33333333333337</v>
      </c>
      <c r="P126" s="1"/>
    </row>
    <row r="127" spans="1:16">
      <c r="A127" s="5">
        <v>123</v>
      </c>
      <c r="B127" s="5" t="s">
        <v>7</v>
      </c>
      <c r="C127" s="5">
        <v>406</v>
      </c>
      <c r="D127" s="5">
        <f t="shared" si="18"/>
        <v>280.29861111111109</v>
      </c>
      <c r="E127" s="6">
        <f t="shared" si="17"/>
        <v>125.70138888888891</v>
      </c>
      <c r="F127" s="6">
        <f t="shared" si="25"/>
        <v>125.70138888888891</v>
      </c>
      <c r="G127" s="6">
        <f t="shared" si="19"/>
        <v>346.33333333333331</v>
      </c>
      <c r="H127" s="6">
        <f t="shared" si="20"/>
        <v>59.666666666666686</v>
      </c>
      <c r="I127" s="6">
        <f t="shared" si="14"/>
        <v>59.666666666666686</v>
      </c>
      <c r="J127" s="6">
        <f t="shared" si="22"/>
        <v>352</v>
      </c>
      <c r="K127" s="6">
        <f t="shared" si="21"/>
        <v>-226.29861111111109</v>
      </c>
      <c r="L127" s="6">
        <f t="shared" si="15"/>
        <v>226.29861111111109</v>
      </c>
      <c r="M127" s="6">
        <f t="shared" si="23"/>
        <v>384.66666666666669</v>
      </c>
      <c r="N127" s="6">
        <f t="shared" si="24"/>
        <v>-325</v>
      </c>
      <c r="O127" s="6">
        <f t="shared" si="16"/>
        <v>325</v>
      </c>
      <c r="P127" s="1"/>
    </row>
    <row r="128" spans="1:16">
      <c r="A128" s="5">
        <v>124</v>
      </c>
      <c r="B128" s="5" t="s">
        <v>8</v>
      </c>
      <c r="C128" s="5">
        <v>396</v>
      </c>
      <c r="D128" s="5">
        <f t="shared" si="18"/>
        <v>280.29861111111109</v>
      </c>
      <c r="E128" s="6">
        <f t="shared" si="17"/>
        <v>115.70138888888891</v>
      </c>
      <c r="F128" s="6">
        <f t="shared" si="25"/>
        <v>115.70138888888891</v>
      </c>
      <c r="G128" s="6">
        <f t="shared" si="19"/>
        <v>369.33333333333331</v>
      </c>
      <c r="H128" s="6">
        <f t="shared" si="20"/>
        <v>26.666666666666686</v>
      </c>
      <c r="I128" s="6">
        <f t="shared" si="14"/>
        <v>26.666666666666686</v>
      </c>
      <c r="J128" s="6">
        <f t="shared" si="22"/>
        <v>352.33333333333331</v>
      </c>
      <c r="K128" s="6">
        <f t="shared" si="21"/>
        <v>-236.6319444444444</v>
      </c>
      <c r="L128" s="6">
        <f t="shared" si="15"/>
        <v>236.6319444444444</v>
      </c>
      <c r="M128" s="6">
        <f t="shared" si="23"/>
        <v>388.33333333333331</v>
      </c>
      <c r="N128" s="6">
        <f t="shared" si="24"/>
        <v>-361.66666666666663</v>
      </c>
      <c r="O128" s="6">
        <f t="shared" si="16"/>
        <v>361.66666666666663</v>
      </c>
      <c r="P128" s="1"/>
    </row>
    <row r="129" spans="1:16">
      <c r="A129" s="5">
        <v>125</v>
      </c>
      <c r="B129" s="5" t="s">
        <v>7</v>
      </c>
      <c r="C129" s="5">
        <v>420</v>
      </c>
      <c r="D129" s="5">
        <f t="shared" si="18"/>
        <v>280.29861111111109</v>
      </c>
      <c r="E129" s="6">
        <f t="shared" si="17"/>
        <v>139.70138888888891</v>
      </c>
      <c r="F129" s="6">
        <f t="shared" si="25"/>
        <v>139.70138888888891</v>
      </c>
      <c r="G129" s="6">
        <f t="shared" si="19"/>
        <v>381.33333333333331</v>
      </c>
      <c r="H129" s="6">
        <f t="shared" si="20"/>
        <v>38.666666666666686</v>
      </c>
      <c r="I129" s="6">
        <f t="shared" si="14"/>
        <v>38.666666666666686</v>
      </c>
      <c r="J129" s="6">
        <f t="shared" si="22"/>
        <v>358.5</v>
      </c>
      <c r="K129" s="6">
        <f t="shared" si="21"/>
        <v>-218.79861111111109</v>
      </c>
      <c r="L129" s="6">
        <f t="shared" si="15"/>
        <v>218.79861111111109</v>
      </c>
      <c r="M129" s="6">
        <f t="shared" si="23"/>
        <v>392.33333333333331</v>
      </c>
      <c r="N129" s="6">
        <f t="shared" si="24"/>
        <v>-353.66666666666663</v>
      </c>
      <c r="O129" s="6">
        <f t="shared" si="16"/>
        <v>353.66666666666663</v>
      </c>
      <c r="P129" s="1"/>
    </row>
    <row r="130" spans="1:16">
      <c r="A130" s="5">
        <v>126</v>
      </c>
      <c r="B130" s="5" t="s">
        <v>5</v>
      </c>
      <c r="C130" s="5">
        <v>472</v>
      </c>
      <c r="D130" s="5">
        <f t="shared" si="18"/>
        <v>280.29861111111109</v>
      </c>
      <c r="E130" s="6">
        <f t="shared" si="17"/>
        <v>191.70138888888891</v>
      </c>
      <c r="F130" s="6">
        <f t="shared" si="25"/>
        <v>191.70138888888891</v>
      </c>
      <c r="G130" s="6">
        <f t="shared" si="19"/>
        <v>407.33333333333331</v>
      </c>
      <c r="H130" s="6">
        <f t="shared" si="20"/>
        <v>64.666666666666686</v>
      </c>
      <c r="I130" s="6">
        <f t="shared" si="14"/>
        <v>64.666666666666686</v>
      </c>
      <c r="J130" s="6">
        <f t="shared" si="22"/>
        <v>376.83333333333331</v>
      </c>
      <c r="K130" s="6">
        <f t="shared" si="21"/>
        <v>-185.1319444444444</v>
      </c>
      <c r="L130" s="6">
        <f t="shared" si="15"/>
        <v>185.1319444444444</v>
      </c>
      <c r="M130" s="6">
        <f t="shared" si="23"/>
        <v>397.08333333333331</v>
      </c>
      <c r="N130" s="6">
        <f t="shared" si="24"/>
        <v>-332.41666666666663</v>
      </c>
      <c r="O130" s="6">
        <f t="shared" si="16"/>
        <v>332.41666666666663</v>
      </c>
      <c r="P130" s="1"/>
    </row>
    <row r="131" spans="1:16">
      <c r="A131" s="5">
        <v>127</v>
      </c>
      <c r="B131" s="5" t="s">
        <v>5</v>
      </c>
      <c r="C131" s="5">
        <v>548</v>
      </c>
      <c r="D131" s="5">
        <f t="shared" si="18"/>
        <v>280.29861111111109</v>
      </c>
      <c r="E131" s="6">
        <f t="shared" si="17"/>
        <v>267.70138888888891</v>
      </c>
      <c r="F131" s="6">
        <f t="shared" si="25"/>
        <v>267.70138888888891</v>
      </c>
      <c r="G131" s="6">
        <f t="shared" si="19"/>
        <v>429.33333333333331</v>
      </c>
      <c r="H131" s="6">
        <f t="shared" si="20"/>
        <v>118.66666666666669</v>
      </c>
      <c r="I131" s="6">
        <f t="shared" si="14"/>
        <v>118.66666666666669</v>
      </c>
      <c r="J131" s="6">
        <f t="shared" si="22"/>
        <v>399.33333333333331</v>
      </c>
      <c r="K131" s="6">
        <f t="shared" si="21"/>
        <v>-131.6319444444444</v>
      </c>
      <c r="L131" s="6">
        <f t="shared" si="15"/>
        <v>131.6319444444444</v>
      </c>
      <c r="M131" s="6">
        <f t="shared" si="23"/>
        <v>400.16666666666669</v>
      </c>
      <c r="N131" s="6">
        <f t="shared" si="24"/>
        <v>-281.5</v>
      </c>
      <c r="O131" s="6">
        <f t="shared" si="16"/>
        <v>281.5</v>
      </c>
      <c r="P131" s="1"/>
    </row>
    <row r="132" spans="1:16">
      <c r="A132" s="5">
        <v>128</v>
      </c>
      <c r="B132" s="5" t="s">
        <v>8</v>
      </c>
      <c r="C132" s="5">
        <v>559</v>
      </c>
      <c r="D132" s="5">
        <f t="shared" si="18"/>
        <v>280.29861111111109</v>
      </c>
      <c r="E132" s="6">
        <f t="shared" si="17"/>
        <v>278.70138888888891</v>
      </c>
      <c r="F132" s="6">
        <f t="shared" si="25"/>
        <v>278.70138888888891</v>
      </c>
      <c r="G132" s="6">
        <f t="shared" si="19"/>
        <v>480</v>
      </c>
      <c r="H132" s="6">
        <f t="shared" si="20"/>
        <v>79</v>
      </c>
      <c r="I132" s="6">
        <f t="shared" si="14"/>
        <v>79</v>
      </c>
      <c r="J132" s="6">
        <f t="shared" si="22"/>
        <v>430.66666666666669</v>
      </c>
      <c r="K132" s="6">
        <f t="shared" si="21"/>
        <v>-151.96527777777777</v>
      </c>
      <c r="L132" s="6">
        <f t="shared" si="15"/>
        <v>151.96527777777777</v>
      </c>
      <c r="M132" s="6">
        <f t="shared" si="23"/>
        <v>404.91666666666669</v>
      </c>
      <c r="N132" s="6">
        <f t="shared" si="24"/>
        <v>-325.91666666666669</v>
      </c>
      <c r="O132" s="6">
        <f t="shared" si="16"/>
        <v>325.91666666666669</v>
      </c>
      <c r="P132" s="1"/>
    </row>
    <row r="133" spans="1:16">
      <c r="A133" s="5">
        <v>129</v>
      </c>
      <c r="B133" s="5" t="s">
        <v>9</v>
      </c>
      <c r="C133" s="5">
        <v>463</v>
      </c>
      <c r="D133" s="5">
        <f t="shared" si="18"/>
        <v>280.29861111111109</v>
      </c>
      <c r="E133" s="6">
        <f t="shared" si="17"/>
        <v>182.70138888888891</v>
      </c>
      <c r="F133" s="6">
        <f t="shared" ref="F133:F148" si="26">ABS(E133)</f>
        <v>182.70138888888891</v>
      </c>
      <c r="G133" s="6">
        <f t="shared" si="19"/>
        <v>526.33333333333337</v>
      </c>
      <c r="H133" s="6">
        <f t="shared" si="20"/>
        <v>-63.333333333333371</v>
      </c>
      <c r="I133" s="6">
        <f t="shared" ref="I133:I148" si="27">ABS(H133)</f>
        <v>63.333333333333371</v>
      </c>
      <c r="J133" s="6">
        <f t="shared" si="22"/>
        <v>466.83333333333331</v>
      </c>
      <c r="K133" s="6">
        <f t="shared" si="21"/>
        <v>-284.1319444444444</v>
      </c>
      <c r="L133" s="6">
        <f t="shared" ref="L133:L148" si="28">ABS(K133)</f>
        <v>284.1319444444444</v>
      </c>
      <c r="M133" s="6">
        <f t="shared" si="23"/>
        <v>409.41666666666669</v>
      </c>
      <c r="N133" s="6">
        <f t="shared" si="24"/>
        <v>-346.08333333333331</v>
      </c>
      <c r="O133" s="6">
        <f t="shared" ref="O133:O148" si="29">ABS(N133)</f>
        <v>346.08333333333331</v>
      </c>
      <c r="P133" s="1"/>
    </row>
    <row r="134" spans="1:16">
      <c r="A134" s="5">
        <v>130</v>
      </c>
      <c r="B134" s="5" t="s">
        <v>10</v>
      </c>
      <c r="C134" s="5">
        <v>407</v>
      </c>
      <c r="D134" s="5">
        <f t="shared" si="18"/>
        <v>280.29861111111109</v>
      </c>
      <c r="E134" s="6">
        <f t="shared" ref="E134:E148" si="30">C134-D134</f>
        <v>126.70138888888891</v>
      </c>
      <c r="F134" s="6">
        <f t="shared" si="26"/>
        <v>126.70138888888891</v>
      </c>
      <c r="G134" s="6">
        <f t="shared" si="19"/>
        <v>523.33333333333337</v>
      </c>
      <c r="H134" s="6">
        <f t="shared" si="20"/>
        <v>-116.33333333333337</v>
      </c>
      <c r="I134" s="6">
        <f t="shared" si="27"/>
        <v>116.33333333333337</v>
      </c>
      <c r="J134" s="6">
        <f t="shared" si="22"/>
        <v>476.33333333333331</v>
      </c>
      <c r="K134" s="6">
        <f t="shared" si="21"/>
        <v>-349.6319444444444</v>
      </c>
      <c r="L134" s="6">
        <f t="shared" si="28"/>
        <v>349.6319444444444</v>
      </c>
      <c r="M134" s="6">
        <f t="shared" si="23"/>
        <v>414.33333333333331</v>
      </c>
      <c r="N134" s="6">
        <f t="shared" si="24"/>
        <v>-297.99999999999994</v>
      </c>
      <c r="O134" s="6">
        <f t="shared" si="29"/>
        <v>297.99999999999994</v>
      </c>
      <c r="P134" s="1"/>
    </row>
    <row r="135" spans="1:16">
      <c r="A135" s="5">
        <v>131</v>
      </c>
      <c r="B135" s="5" t="s">
        <v>11</v>
      </c>
      <c r="C135" s="5">
        <v>362</v>
      </c>
      <c r="D135" s="5">
        <f t="shared" ref="D135:D148" si="31">D134</f>
        <v>280.29861111111109</v>
      </c>
      <c r="E135" s="6">
        <f t="shared" si="30"/>
        <v>81.701388888888914</v>
      </c>
      <c r="F135" s="6">
        <f t="shared" si="26"/>
        <v>81.701388888888914</v>
      </c>
      <c r="G135" s="6">
        <f t="shared" si="19"/>
        <v>476.33333333333331</v>
      </c>
      <c r="H135" s="6">
        <f t="shared" si="20"/>
        <v>-114.33333333333331</v>
      </c>
      <c r="I135" s="6">
        <f t="shared" si="27"/>
        <v>114.33333333333331</v>
      </c>
      <c r="J135" s="6">
        <f t="shared" si="22"/>
        <v>478.16666666666669</v>
      </c>
      <c r="K135" s="6">
        <f t="shared" si="21"/>
        <v>-396.46527777777777</v>
      </c>
      <c r="L135" s="6">
        <f t="shared" si="28"/>
        <v>396.46527777777777</v>
      </c>
      <c r="M135" s="6">
        <f t="shared" si="23"/>
        <v>418.33333333333331</v>
      </c>
      <c r="N135" s="6">
        <f t="shared" si="24"/>
        <v>-304</v>
      </c>
      <c r="O135" s="6">
        <f t="shared" si="29"/>
        <v>304</v>
      </c>
      <c r="P135" s="1"/>
    </row>
    <row r="136" spans="1:16">
      <c r="A136" s="5">
        <v>132</v>
      </c>
      <c r="B136" s="5" t="s">
        <v>12</v>
      </c>
      <c r="C136" s="5">
        <v>405</v>
      </c>
      <c r="D136" s="5">
        <f t="shared" si="31"/>
        <v>280.29861111111109</v>
      </c>
      <c r="E136" s="6">
        <f t="shared" si="30"/>
        <v>124.70138888888891</v>
      </c>
      <c r="F136" s="6">
        <f t="shared" si="26"/>
        <v>124.70138888888891</v>
      </c>
      <c r="G136" s="6">
        <f t="shared" si="19"/>
        <v>410.66666666666669</v>
      </c>
      <c r="H136" s="6">
        <f t="shared" si="20"/>
        <v>-5.6666666666666856</v>
      </c>
      <c r="I136" s="6">
        <f t="shared" si="27"/>
        <v>5.6666666666666856</v>
      </c>
      <c r="J136" s="6">
        <f t="shared" si="22"/>
        <v>468.5</v>
      </c>
      <c r="K136" s="6">
        <f t="shared" si="21"/>
        <v>-343.79861111111109</v>
      </c>
      <c r="L136" s="6">
        <f t="shared" si="28"/>
        <v>343.79861111111109</v>
      </c>
      <c r="M136" s="6">
        <f t="shared" si="23"/>
        <v>422.66666666666669</v>
      </c>
      <c r="N136" s="6">
        <f t="shared" si="24"/>
        <v>-417</v>
      </c>
      <c r="O136" s="6">
        <f t="shared" si="29"/>
        <v>417</v>
      </c>
      <c r="P136" s="1"/>
    </row>
    <row r="137" spans="1:16">
      <c r="A137" s="5">
        <v>133</v>
      </c>
      <c r="B137" s="5" t="s">
        <v>5</v>
      </c>
      <c r="C137" s="5">
        <v>417</v>
      </c>
      <c r="D137" s="5">
        <f t="shared" si="31"/>
        <v>280.29861111111109</v>
      </c>
      <c r="E137" s="6">
        <f t="shared" si="30"/>
        <v>136.70138888888891</v>
      </c>
      <c r="F137" s="6">
        <f t="shared" si="26"/>
        <v>136.70138888888891</v>
      </c>
      <c r="G137" s="6">
        <f t="shared" ref="G137:G148" si="32">AVERAGE(C134:C136)</f>
        <v>391.33333333333331</v>
      </c>
      <c r="H137" s="6">
        <f t="shared" ref="H137:H148" si="33">C137-G137</f>
        <v>25.666666666666686</v>
      </c>
      <c r="I137" s="6">
        <f t="shared" si="27"/>
        <v>25.666666666666686</v>
      </c>
      <c r="J137" s="6">
        <f t="shared" si="22"/>
        <v>457.33333333333331</v>
      </c>
      <c r="K137" s="6">
        <f t="shared" ref="K137:K148" si="34">F137-J137</f>
        <v>-320.6319444444444</v>
      </c>
      <c r="L137" s="6">
        <f t="shared" si="28"/>
        <v>320.6319444444444</v>
      </c>
      <c r="M137" s="6">
        <f t="shared" si="23"/>
        <v>428.33333333333331</v>
      </c>
      <c r="N137" s="6">
        <f t="shared" si="24"/>
        <v>-402.66666666666663</v>
      </c>
      <c r="O137" s="6">
        <f t="shared" si="29"/>
        <v>402.66666666666663</v>
      </c>
      <c r="P137" s="1"/>
    </row>
    <row r="138" spans="1:16">
      <c r="A138" s="5">
        <v>134</v>
      </c>
      <c r="B138" s="5" t="s">
        <v>6</v>
      </c>
      <c r="C138" s="5">
        <v>391</v>
      </c>
      <c r="D138" s="5">
        <f t="shared" si="31"/>
        <v>280.29861111111109</v>
      </c>
      <c r="E138" s="6">
        <f t="shared" si="30"/>
        <v>110.70138888888891</v>
      </c>
      <c r="F138" s="6">
        <f t="shared" si="26"/>
        <v>110.70138888888891</v>
      </c>
      <c r="G138" s="6">
        <f t="shared" si="32"/>
        <v>394.66666666666669</v>
      </c>
      <c r="H138" s="6">
        <f t="shared" si="33"/>
        <v>-3.6666666666666856</v>
      </c>
      <c r="I138" s="6">
        <f t="shared" si="27"/>
        <v>3.6666666666666856</v>
      </c>
      <c r="J138" s="6">
        <f t="shared" si="22"/>
        <v>435.5</v>
      </c>
      <c r="K138" s="6">
        <f t="shared" si="34"/>
        <v>-324.79861111111109</v>
      </c>
      <c r="L138" s="6">
        <f t="shared" si="28"/>
        <v>324.79861111111109</v>
      </c>
      <c r="M138" s="6">
        <f t="shared" si="23"/>
        <v>433.08333333333331</v>
      </c>
      <c r="N138" s="6">
        <f t="shared" si="24"/>
        <v>-429.41666666666663</v>
      </c>
      <c r="O138" s="6">
        <f t="shared" si="29"/>
        <v>429.41666666666663</v>
      </c>
      <c r="P138" s="1"/>
    </row>
    <row r="139" spans="1:16">
      <c r="A139" s="5">
        <v>135</v>
      </c>
      <c r="B139" s="5" t="s">
        <v>7</v>
      </c>
      <c r="C139" s="5">
        <v>419</v>
      </c>
      <c r="D139" s="5">
        <f t="shared" si="31"/>
        <v>280.29861111111109</v>
      </c>
      <c r="E139" s="6">
        <f t="shared" si="30"/>
        <v>138.70138888888891</v>
      </c>
      <c r="F139" s="6">
        <f t="shared" si="26"/>
        <v>138.70138888888891</v>
      </c>
      <c r="G139" s="6">
        <f t="shared" si="32"/>
        <v>404.33333333333331</v>
      </c>
      <c r="H139" s="6">
        <f t="shared" si="33"/>
        <v>14.666666666666686</v>
      </c>
      <c r="I139" s="6">
        <f t="shared" si="27"/>
        <v>14.666666666666686</v>
      </c>
      <c r="J139" s="6">
        <f t="shared" si="22"/>
        <v>407.5</v>
      </c>
      <c r="K139" s="6">
        <f t="shared" si="34"/>
        <v>-268.79861111111109</v>
      </c>
      <c r="L139" s="6">
        <f t="shared" si="28"/>
        <v>268.79861111111109</v>
      </c>
      <c r="M139" s="6">
        <f t="shared" si="23"/>
        <v>437.16666666666669</v>
      </c>
      <c r="N139" s="6">
        <f t="shared" si="24"/>
        <v>-422.5</v>
      </c>
      <c r="O139" s="6">
        <f t="shared" si="29"/>
        <v>422.5</v>
      </c>
      <c r="P139" s="1"/>
    </row>
    <row r="140" spans="1:16">
      <c r="A140" s="5">
        <v>136</v>
      </c>
      <c r="B140" s="5" t="s">
        <v>8</v>
      </c>
      <c r="C140" s="5">
        <v>461</v>
      </c>
      <c r="D140" s="5">
        <f t="shared" si="31"/>
        <v>280.29861111111109</v>
      </c>
      <c r="E140" s="6">
        <f t="shared" si="30"/>
        <v>180.70138888888891</v>
      </c>
      <c r="F140" s="6">
        <f t="shared" si="26"/>
        <v>180.70138888888891</v>
      </c>
      <c r="G140" s="6">
        <f t="shared" si="32"/>
        <v>409</v>
      </c>
      <c r="H140" s="6">
        <f t="shared" si="33"/>
        <v>52</v>
      </c>
      <c r="I140" s="6">
        <f t="shared" si="27"/>
        <v>52</v>
      </c>
      <c r="J140" s="6">
        <f t="shared" ref="J140:J148" si="35">AVERAGE(C134:C139)</f>
        <v>400.16666666666669</v>
      </c>
      <c r="K140" s="6">
        <f t="shared" si="34"/>
        <v>-219.46527777777777</v>
      </c>
      <c r="L140" s="6">
        <f t="shared" si="28"/>
        <v>219.46527777777777</v>
      </c>
      <c r="M140" s="6">
        <f t="shared" si="23"/>
        <v>438.25</v>
      </c>
      <c r="N140" s="6">
        <f t="shared" si="24"/>
        <v>-386.25</v>
      </c>
      <c r="O140" s="6">
        <f t="shared" si="29"/>
        <v>386.25</v>
      </c>
      <c r="P140" s="1"/>
    </row>
    <row r="141" spans="1:16">
      <c r="A141" s="5">
        <v>137</v>
      </c>
      <c r="B141" s="5" t="s">
        <v>7</v>
      </c>
      <c r="C141" s="5">
        <v>472</v>
      </c>
      <c r="D141" s="5">
        <f t="shared" si="31"/>
        <v>280.29861111111109</v>
      </c>
      <c r="E141" s="6">
        <f t="shared" si="30"/>
        <v>191.70138888888891</v>
      </c>
      <c r="F141" s="6">
        <f t="shared" si="26"/>
        <v>191.70138888888891</v>
      </c>
      <c r="G141" s="6">
        <f t="shared" si="32"/>
        <v>423.66666666666669</v>
      </c>
      <c r="H141" s="6">
        <f t="shared" si="33"/>
        <v>48.333333333333314</v>
      </c>
      <c r="I141" s="6">
        <f t="shared" si="27"/>
        <v>48.333333333333314</v>
      </c>
      <c r="J141" s="6">
        <f t="shared" si="35"/>
        <v>409.16666666666669</v>
      </c>
      <c r="K141" s="6">
        <f t="shared" si="34"/>
        <v>-217.46527777777777</v>
      </c>
      <c r="L141" s="6">
        <f t="shared" si="28"/>
        <v>217.46527777777777</v>
      </c>
      <c r="M141" s="6">
        <f t="shared" si="23"/>
        <v>443.66666666666669</v>
      </c>
      <c r="N141" s="6">
        <f t="shared" si="24"/>
        <v>-395.33333333333337</v>
      </c>
      <c r="O141" s="6">
        <f t="shared" si="29"/>
        <v>395.33333333333337</v>
      </c>
      <c r="P141" s="1"/>
    </row>
    <row r="142" spans="1:16">
      <c r="A142" s="5">
        <v>138</v>
      </c>
      <c r="B142" s="5" t="s">
        <v>5</v>
      </c>
      <c r="C142" s="5">
        <v>535</v>
      </c>
      <c r="D142" s="5">
        <f t="shared" si="31"/>
        <v>280.29861111111109</v>
      </c>
      <c r="E142" s="6">
        <f t="shared" si="30"/>
        <v>254.70138888888891</v>
      </c>
      <c r="F142" s="6">
        <f t="shared" si="26"/>
        <v>254.70138888888891</v>
      </c>
      <c r="G142" s="6">
        <f t="shared" si="32"/>
        <v>450.66666666666669</v>
      </c>
      <c r="H142" s="6">
        <f t="shared" si="33"/>
        <v>84.333333333333314</v>
      </c>
      <c r="I142" s="6">
        <f t="shared" si="27"/>
        <v>84.333333333333314</v>
      </c>
      <c r="J142" s="6">
        <f t="shared" si="35"/>
        <v>427.5</v>
      </c>
      <c r="K142" s="6">
        <f t="shared" si="34"/>
        <v>-172.79861111111109</v>
      </c>
      <c r="L142" s="6">
        <f t="shared" si="28"/>
        <v>172.79861111111109</v>
      </c>
      <c r="M142" s="6">
        <f t="shared" si="23"/>
        <v>448</v>
      </c>
      <c r="N142" s="6">
        <f t="shared" si="24"/>
        <v>-363.66666666666669</v>
      </c>
      <c r="O142" s="6">
        <f t="shared" si="29"/>
        <v>363.66666666666669</v>
      </c>
      <c r="P142" s="1"/>
    </row>
    <row r="143" spans="1:16">
      <c r="A143" s="5">
        <v>139</v>
      </c>
      <c r="B143" s="5" t="s">
        <v>5</v>
      </c>
      <c r="C143" s="5">
        <v>622</v>
      </c>
      <c r="D143" s="5">
        <f t="shared" si="31"/>
        <v>280.29861111111109</v>
      </c>
      <c r="E143" s="6">
        <f t="shared" si="30"/>
        <v>341.70138888888891</v>
      </c>
      <c r="F143" s="6">
        <f t="shared" si="26"/>
        <v>341.70138888888891</v>
      </c>
      <c r="G143" s="6">
        <f t="shared" si="32"/>
        <v>489.33333333333331</v>
      </c>
      <c r="H143" s="6">
        <f t="shared" si="33"/>
        <v>132.66666666666669</v>
      </c>
      <c r="I143" s="6">
        <f t="shared" si="27"/>
        <v>132.66666666666669</v>
      </c>
      <c r="J143" s="6">
        <f t="shared" si="35"/>
        <v>449.16666666666669</v>
      </c>
      <c r="K143" s="6">
        <f t="shared" si="34"/>
        <v>-107.46527777777777</v>
      </c>
      <c r="L143" s="6">
        <f t="shared" si="28"/>
        <v>107.46527777777777</v>
      </c>
      <c r="M143" s="6">
        <f t="shared" si="23"/>
        <v>453.25</v>
      </c>
      <c r="N143" s="6">
        <f t="shared" si="24"/>
        <v>-320.58333333333331</v>
      </c>
      <c r="O143" s="6">
        <f t="shared" si="29"/>
        <v>320.58333333333331</v>
      </c>
      <c r="P143" s="1"/>
    </row>
    <row r="144" spans="1:16">
      <c r="A144" s="5">
        <v>140</v>
      </c>
      <c r="B144" s="5" t="s">
        <v>8</v>
      </c>
      <c r="C144" s="5">
        <v>606</v>
      </c>
      <c r="D144" s="5">
        <f t="shared" si="31"/>
        <v>280.29861111111109</v>
      </c>
      <c r="E144" s="6">
        <f t="shared" si="30"/>
        <v>325.70138888888891</v>
      </c>
      <c r="F144" s="6">
        <f t="shared" si="26"/>
        <v>325.70138888888891</v>
      </c>
      <c r="G144" s="6">
        <f t="shared" si="32"/>
        <v>543</v>
      </c>
      <c r="H144" s="6">
        <f t="shared" si="33"/>
        <v>63</v>
      </c>
      <c r="I144" s="6">
        <f t="shared" si="27"/>
        <v>63</v>
      </c>
      <c r="J144" s="6">
        <f t="shared" si="35"/>
        <v>483.33333333333331</v>
      </c>
      <c r="K144" s="6">
        <f t="shared" si="34"/>
        <v>-157.6319444444444</v>
      </c>
      <c r="L144" s="6">
        <f t="shared" si="28"/>
        <v>157.6319444444444</v>
      </c>
      <c r="M144" s="6">
        <f t="shared" si="23"/>
        <v>459.41666666666669</v>
      </c>
      <c r="N144" s="6">
        <f t="shared" si="24"/>
        <v>-396.41666666666669</v>
      </c>
      <c r="O144" s="6">
        <f t="shared" si="29"/>
        <v>396.41666666666669</v>
      </c>
      <c r="P144" s="1"/>
    </row>
    <row r="145" spans="1:16">
      <c r="A145" s="5">
        <v>141</v>
      </c>
      <c r="B145" s="5" t="s">
        <v>9</v>
      </c>
      <c r="C145" s="5">
        <v>508</v>
      </c>
      <c r="D145" s="5">
        <f t="shared" si="31"/>
        <v>280.29861111111109</v>
      </c>
      <c r="E145" s="6">
        <f t="shared" si="30"/>
        <v>227.70138888888891</v>
      </c>
      <c r="F145" s="6">
        <f t="shared" si="26"/>
        <v>227.70138888888891</v>
      </c>
      <c r="G145" s="6">
        <f t="shared" si="32"/>
        <v>587.66666666666663</v>
      </c>
      <c r="H145" s="6">
        <f t="shared" si="33"/>
        <v>-79.666666666666629</v>
      </c>
      <c r="I145" s="6">
        <f t="shared" si="27"/>
        <v>79.666666666666629</v>
      </c>
      <c r="J145" s="6">
        <f t="shared" si="35"/>
        <v>519.16666666666663</v>
      </c>
      <c r="K145" s="6">
        <f t="shared" si="34"/>
        <v>-291.46527777777771</v>
      </c>
      <c r="L145" s="6">
        <f t="shared" si="28"/>
        <v>291.46527777777771</v>
      </c>
      <c r="M145" s="6">
        <f t="shared" si="23"/>
        <v>463.33333333333331</v>
      </c>
      <c r="N145" s="6">
        <f t="shared" si="24"/>
        <v>-383.66666666666669</v>
      </c>
      <c r="O145" s="6">
        <f t="shared" si="29"/>
        <v>383.66666666666669</v>
      </c>
      <c r="P145" s="1"/>
    </row>
    <row r="146" spans="1:16">
      <c r="A146" s="5">
        <v>142</v>
      </c>
      <c r="B146" s="5" t="s">
        <v>10</v>
      </c>
      <c r="C146" s="5">
        <v>461</v>
      </c>
      <c r="D146" s="5">
        <f t="shared" si="31"/>
        <v>280.29861111111109</v>
      </c>
      <c r="E146" s="6">
        <f t="shared" si="30"/>
        <v>180.70138888888891</v>
      </c>
      <c r="F146" s="6">
        <f t="shared" si="26"/>
        <v>180.70138888888891</v>
      </c>
      <c r="G146" s="6">
        <f t="shared" si="32"/>
        <v>578.66666666666663</v>
      </c>
      <c r="H146" s="6">
        <f t="shared" si="33"/>
        <v>-117.66666666666663</v>
      </c>
      <c r="I146" s="6">
        <f t="shared" si="27"/>
        <v>117.66666666666663</v>
      </c>
      <c r="J146" s="6">
        <f t="shared" si="35"/>
        <v>534</v>
      </c>
      <c r="K146" s="6">
        <f t="shared" si="34"/>
        <v>-353.29861111111109</v>
      </c>
      <c r="L146" s="6">
        <f t="shared" si="28"/>
        <v>353.29861111111109</v>
      </c>
      <c r="M146" s="6">
        <f>AVERAGE(C134:C145)</f>
        <v>467.08333333333331</v>
      </c>
      <c r="N146" s="6">
        <f>I146-M146</f>
        <v>-349.41666666666669</v>
      </c>
      <c r="O146" s="6">
        <f t="shared" si="29"/>
        <v>349.41666666666669</v>
      </c>
      <c r="P146" s="1"/>
    </row>
    <row r="147" spans="1:16">
      <c r="A147" s="5">
        <v>143</v>
      </c>
      <c r="B147" s="5" t="s">
        <v>11</v>
      </c>
      <c r="C147" s="5">
        <v>390</v>
      </c>
      <c r="D147" s="5">
        <f t="shared" si="31"/>
        <v>280.29861111111109</v>
      </c>
      <c r="E147" s="6">
        <f t="shared" si="30"/>
        <v>109.70138888888891</v>
      </c>
      <c r="F147" s="6">
        <f t="shared" si="26"/>
        <v>109.70138888888891</v>
      </c>
      <c r="G147" s="6">
        <f t="shared" si="32"/>
        <v>525</v>
      </c>
      <c r="H147" s="6">
        <f t="shared" si="33"/>
        <v>-135</v>
      </c>
      <c r="I147" s="6">
        <f t="shared" si="27"/>
        <v>135</v>
      </c>
      <c r="J147" s="6">
        <f t="shared" si="35"/>
        <v>534</v>
      </c>
      <c r="K147" s="6">
        <f t="shared" si="34"/>
        <v>-424.29861111111109</v>
      </c>
      <c r="L147" s="6">
        <f t="shared" si="28"/>
        <v>424.29861111111109</v>
      </c>
      <c r="M147" s="6">
        <f>AVERAGE(C135:C146)</f>
        <v>471.58333333333331</v>
      </c>
      <c r="N147" s="6">
        <f>I147-M147</f>
        <v>-336.58333333333331</v>
      </c>
      <c r="O147" s="6">
        <f t="shared" si="29"/>
        <v>336.58333333333331</v>
      </c>
      <c r="P147" s="1"/>
    </row>
    <row r="148" spans="1:16">
      <c r="A148" s="5">
        <v>144</v>
      </c>
      <c r="B148" s="5" t="s">
        <v>12</v>
      </c>
      <c r="C148" s="5">
        <v>432</v>
      </c>
      <c r="D148" s="5">
        <f t="shared" si="31"/>
        <v>280.29861111111109</v>
      </c>
      <c r="E148" s="6">
        <f t="shared" si="30"/>
        <v>151.70138888888891</v>
      </c>
      <c r="F148" s="6">
        <f t="shared" si="26"/>
        <v>151.70138888888891</v>
      </c>
      <c r="G148" s="6">
        <f t="shared" si="32"/>
        <v>453</v>
      </c>
      <c r="H148" s="6">
        <f t="shared" si="33"/>
        <v>-21</v>
      </c>
      <c r="I148" s="6">
        <f t="shared" si="27"/>
        <v>21</v>
      </c>
      <c r="J148" s="6">
        <f t="shared" si="35"/>
        <v>520.33333333333337</v>
      </c>
      <c r="K148" s="6">
        <f t="shared" si="34"/>
        <v>-368.63194444444446</v>
      </c>
      <c r="L148" s="6">
        <f t="shared" si="28"/>
        <v>368.63194444444446</v>
      </c>
      <c r="M148" s="6">
        <f>AVERAGE(C136:C147)</f>
        <v>473.91666666666669</v>
      </c>
      <c r="N148" s="6">
        <f>I148-M148</f>
        <v>-452.91666666666669</v>
      </c>
      <c r="O148" s="6">
        <f t="shared" si="29"/>
        <v>452.91666666666669</v>
      </c>
      <c r="P148" s="1"/>
    </row>
    <row r="149" spans="1:16">
      <c r="C149" s="1"/>
      <c r="D149" s="1"/>
      <c r="J149" s="1"/>
      <c r="K149" s="1"/>
      <c r="M149" s="1"/>
      <c r="N149" s="1"/>
      <c r="P149" s="1"/>
    </row>
    <row r="150" spans="1:16">
      <c r="C150" s="1"/>
      <c r="D150" s="1"/>
      <c r="E150" s="8" t="s">
        <v>20</v>
      </c>
      <c r="F150" s="8">
        <f>AVERAGE(F5:F148)</f>
        <v>100.4429012345679</v>
      </c>
      <c r="G150" s="6"/>
      <c r="H150" s="8" t="s">
        <v>20</v>
      </c>
      <c r="I150" s="8">
        <f>AVERAGE(I5:I148)</f>
        <v>35.391203703703702</v>
      </c>
      <c r="J150" s="6"/>
      <c r="K150" s="8" t="s">
        <v>20</v>
      </c>
      <c r="L150" s="9">
        <f>AVERAGE(L11:L148)</f>
        <v>184.55756843800316</v>
      </c>
      <c r="M150" s="6"/>
      <c r="N150" s="8" t="s">
        <v>20</v>
      </c>
      <c r="O150" s="9">
        <f>AVERAGE(O17:O148)</f>
        <v>238.97032828282829</v>
      </c>
      <c r="P150" s="1"/>
    </row>
    <row r="151" spans="1:16">
      <c r="C151" s="1"/>
      <c r="D151" s="1"/>
      <c r="J151" s="1"/>
      <c r="K151" s="1"/>
      <c r="M151" s="1"/>
      <c r="N151" s="1"/>
      <c r="P151" s="1"/>
    </row>
    <row r="152" spans="1:16">
      <c r="C152" s="1"/>
      <c r="D152" s="1"/>
      <c r="J152" s="1"/>
      <c r="K152" s="1"/>
      <c r="M152" s="1"/>
      <c r="N152" s="1"/>
      <c r="P152" s="1"/>
    </row>
    <row r="153" spans="1:16">
      <c r="C153" s="1"/>
      <c r="D153" s="1"/>
      <c r="J153" s="1"/>
      <c r="K153" s="1"/>
      <c r="M153" s="1"/>
      <c r="N153" s="1"/>
      <c r="P153" s="1"/>
    </row>
    <row r="154" spans="1:16">
      <c r="C154" s="1"/>
      <c r="D154" s="1"/>
      <c r="J154" s="1"/>
      <c r="K154" s="1"/>
      <c r="M154" s="1"/>
      <c r="N154" s="1"/>
      <c r="P154" s="1"/>
    </row>
    <row r="155" spans="1:16">
      <c r="C155" s="1"/>
      <c r="D155" s="1"/>
      <c r="J155" s="1"/>
      <c r="K155" s="1"/>
      <c r="M155" s="1"/>
      <c r="N155" s="1"/>
      <c r="P155" s="1"/>
    </row>
    <row r="156" spans="1:16">
      <c r="C156" s="1"/>
      <c r="D156" s="1"/>
      <c r="J156" s="1"/>
      <c r="K156" s="1"/>
      <c r="M156" s="1"/>
      <c r="N156" s="1"/>
      <c r="P156" s="1"/>
    </row>
    <row r="157" spans="1:16">
      <c r="C157" s="1"/>
      <c r="D157" s="1"/>
      <c r="J157" s="1"/>
      <c r="K157" s="1"/>
      <c r="M157" s="1"/>
      <c r="N157" s="1"/>
      <c r="P157" s="1"/>
    </row>
    <row r="158" spans="1:16">
      <c r="C158" s="1"/>
      <c r="D158" s="1"/>
      <c r="J158" s="1"/>
      <c r="K158" s="1"/>
      <c r="M158" s="1"/>
      <c r="N158" s="1"/>
      <c r="P158" s="1"/>
    </row>
    <row r="159" spans="1:16">
      <c r="C159" s="1"/>
      <c r="D159" s="1"/>
      <c r="J159" s="1"/>
      <c r="K159" s="1"/>
      <c r="M159" s="1"/>
      <c r="N159" s="1"/>
      <c r="P159" s="1"/>
    </row>
    <row r="160" spans="1:16">
      <c r="C160" s="1"/>
      <c r="D160" s="1"/>
      <c r="J160" s="1"/>
      <c r="K160" s="1"/>
      <c r="M160" s="1"/>
      <c r="N160" s="1"/>
      <c r="P160" s="1"/>
    </row>
    <row r="161" spans="3:16">
      <c r="C161" s="1"/>
      <c r="D161" s="1"/>
      <c r="J161" s="1"/>
      <c r="K161" s="1"/>
      <c r="M161" s="1"/>
      <c r="N161" s="1"/>
      <c r="P161" s="1"/>
    </row>
    <row r="162" spans="3:16">
      <c r="C162" s="1"/>
      <c r="D162" s="1"/>
      <c r="J162" s="1"/>
      <c r="K162" s="1"/>
      <c r="M162" s="1"/>
      <c r="N162" s="1"/>
      <c r="P162" s="1"/>
    </row>
    <row r="163" spans="3:16">
      <c r="C163" s="1"/>
      <c r="D163" s="1"/>
      <c r="J163" s="1"/>
      <c r="K163" s="1"/>
      <c r="M163" s="1"/>
      <c r="N163" s="1"/>
      <c r="P163" s="1"/>
    </row>
    <row r="164" spans="3:16">
      <c r="C164" s="1"/>
      <c r="D164" s="1"/>
      <c r="J164" s="1"/>
      <c r="K164" s="1"/>
      <c r="M164" s="1"/>
      <c r="N164" s="1"/>
      <c r="P164" s="1"/>
    </row>
    <row r="165" spans="3:16">
      <c r="C165" s="1"/>
      <c r="D165" s="1"/>
      <c r="J165" s="1"/>
      <c r="K165" s="1"/>
      <c r="M165" s="1"/>
      <c r="N165" s="1"/>
      <c r="P165" s="1"/>
    </row>
    <row r="166" spans="3:16">
      <c r="C166" s="1"/>
      <c r="D166" s="1"/>
      <c r="J166" s="1"/>
      <c r="K166" s="1"/>
      <c r="M166" s="1"/>
      <c r="N166" s="1"/>
      <c r="P166" s="1"/>
    </row>
    <row r="167" spans="3:16">
      <c r="C167" s="1"/>
      <c r="D167" s="1"/>
      <c r="J167" s="1"/>
      <c r="K167" s="1"/>
      <c r="M167" s="1"/>
      <c r="N167" s="1"/>
      <c r="P167" s="1"/>
    </row>
    <row r="168" spans="3:16">
      <c r="C168" s="1"/>
      <c r="D168" s="1"/>
      <c r="J168" s="1"/>
      <c r="K168" s="1"/>
      <c r="M168" s="1"/>
      <c r="N168" s="1"/>
      <c r="P168" s="1"/>
    </row>
    <row r="169" spans="3:16">
      <c r="C169" s="1"/>
      <c r="D169" s="1"/>
      <c r="J169" s="1"/>
      <c r="K169" s="1"/>
      <c r="M169" s="1"/>
      <c r="N169" s="1"/>
      <c r="P169" s="1"/>
    </row>
    <row r="170" spans="3:16">
      <c r="C170" s="1"/>
      <c r="D170" s="1"/>
      <c r="J170" s="1"/>
      <c r="K170" s="1"/>
      <c r="M170" s="1"/>
      <c r="N170" s="1"/>
      <c r="P170" s="1"/>
    </row>
    <row r="171" spans="3:16">
      <c r="C171" s="1"/>
      <c r="D171" s="1"/>
      <c r="J171" s="1"/>
      <c r="K171" s="1"/>
      <c r="M171" s="1"/>
      <c r="N171" s="1"/>
      <c r="P171" s="1"/>
    </row>
    <row r="172" spans="3:16">
      <c r="C172" s="1"/>
      <c r="D172" s="1"/>
      <c r="J172" s="1"/>
      <c r="K172" s="1"/>
      <c r="M172" s="1"/>
      <c r="N172" s="1"/>
      <c r="P172" s="1"/>
    </row>
    <row r="173" spans="3:16">
      <c r="C173" s="1"/>
      <c r="D173" s="1"/>
      <c r="J173" s="1"/>
      <c r="K173" s="1"/>
      <c r="M173" s="1"/>
      <c r="N173" s="1"/>
      <c r="P173" s="1"/>
    </row>
    <row r="174" spans="3:16">
      <c r="C174" s="1"/>
      <c r="D174" s="1"/>
      <c r="J174" s="1"/>
      <c r="K174" s="1"/>
      <c r="M174" s="1"/>
      <c r="N174" s="1"/>
      <c r="P174" s="1"/>
    </row>
    <row r="175" spans="3:16">
      <c r="C175" s="1"/>
      <c r="D175" s="1"/>
      <c r="J175" s="1"/>
      <c r="K175" s="1"/>
      <c r="M175" s="1"/>
      <c r="N175" s="1"/>
      <c r="P175" s="1"/>
    </row>
    <row r="176" spans="3:16">
      <c r="C176" s="1"/>
      <c r="D176" s="1"/>
      <c r="J176" s="1"/>
      <c r="K176" s="1"/>
      <c r="M176" s="1"/>
      <c r="N176" s="1"/>
      <c r="P176" s="1"/>
    </row>
    <row r="177" spans="3:16">
      <c r="C177" s="1"/>
      <c r="D177" s="1"/>
      <c r="J177" s="1"/>
      <c r="K177" s="1"/>
      <c r="M177" s="1"/>
      <c r="N177" s="1"/>
      <c r="P177" s="1"/>
    </row>
    <row r="178" spans="3:16">
      <c r="C178" s="1"/>
      <c r="D178" s="1"/>
      <c r="J178" s="1"/>
      <c r="K178" s="1"/>
      <c r="M178" s="1"/>
      <c r="N178" s="1"/>
      <c r="P178" s="1"/>
    </row>
    <row r="179" spans="3:16">
      <c r="C179" s="1"/>
      <c r="D179" s="1"/>
      <c r="J179" s="1"/>
      <c r="K179" s="1"/>
      <c r="M179" s="1"/>
      <c r="N179" s="1"/>
      <c r="P179" s="1"/>
    </row>
    <row r="180" spans="3:16">
      <c r="C180" s="1"/>
      <c r="D180" s="1"/>
      <c r="J180" s="1"/>
      <c r="K180" s="1"/>
      <c r="M180" s="1"/>
      <c r="N180" s="1"/>
      <c r="P180" s="1"/>
    </row>
    <row r="181" spans="3:16">
      <c r="C181" s="1"/>
      <c r="D181" s="1"/>
      <c r="J181" s="1"/>
      <c r="K181" s="1"/>
      <c r="M181" s="1"/>
      <c r="N181" s="1"/>
      <c r="P181" s="1"/>
    </row>
    <row r="182" spans="3:16">
      <c r="C182" s="1"/>
      <c r="D182" s="1"/>
      <c r="J182" s="1"/>
      <c r="K182" s="1"/>
      <c r="M182" s="1"/>
      <c r="N182" s="1"/>
      <c r="P182" s="1"/>
    </row>
    <row r="183" spans="3:16">
      <c r="C183" s="1"/>
      <c r="D183" s="1"/>
      <c r="J183" s="1"/>
      <c r="K183" s="1"/>
      <c r="M183" s="1"/>
      <c r="N183" s="1"/>
      <c r="P183" s="1"/>
    </row>
    <row r="184" spans="3:16">
      <c r="C184" s="1"/>
      <c r="D184" s="1"/>
      <c r="J184" s="1"/>
      <c r="K184" s="1"/>
      <c r="M184" s="1"/>
      <c r="N184" s="1"/>
      <c r="P184" s="1"/>
    </row>
    <row r="185" spans="3:16">
      <c r="C185" s="1"/>
      <c r="D185" s="1"/>
      <c r="J185" s="1"/>
      <c r="K185" s="1"/>
      <c r="M185" s="1"/>
      <c r="N185" s="1"/>
      <c r="P185" s="1"/>
    </row>
    <row r="186" spans="3:16">
      <c r="C186" s="1"/>
      <c r="D186" s="1"/>
      <c r="J186" s="1"/>
      <c r="K186" s="1"/>
      <c r="M186" s="1"/>
      <c r="N186" s="1"/>
      <c r="P186" s="1"/>
    </row>
    <row r="187" spans="3:16">
      <c r="C187" s="1"/>
      <c r="D187" s="1"/>
      <c r="J187" s="1"/>
      <c r="K187" s="1"/>
      <c r="M187" s="1"/>
      <c r="N187" s="1"/>
      <c r="P187" s="1"/>
    </row>
    <row r="188" spans="3:16">
      <c r="C188" s="1"/>
      <c r="D188" s="1"/>
      <c r="J188" s="1"/>
      <c r="K188" s="1"/>
      <c r="M188" s="1"/>
      <c r="N188" s="1"/>
      <c r="P188" s="1"/>
    </row>
    <row r="189" spans="3:16">
      <c r="C189" s="1"/>
      <c r="D189" s="1"/>
      <c r="J189" s="1"/>
      <c r="K189" s="1"/>
      <c r="M189" s="1"/>
      <c r="N189" s="1"/>
      <c r="P189" s="1"/>
    </row>
    <row r="190" spans="3:16">
      <c r="C190" s="1"/>
      <c r="D190" s="1"/>
      <c r="J190" s="1"/>
      <c r="K190" s="1"/>
      <c r="M190" s="1"/>
      <c r="N190" s="1"/>
      <c r="P190" s="1"/>
    </row>
    <row r="191" spans="3:16">
      <c r="C191" s="1"/>
      <c r="D191" s="1"/>
      <c r="J191" s="1"/>
      <c r="K191" s="1"/>
      <c r="M191" s="1"/>
      <c r="N191" s="1"/>
      <c r="P191" s="1"/>
    </row>
    <row r="192" spans="3:16">
      <c r="C192" s="1"/>
      <c r="D192" s="1"/>
      <c r="J192" s="1"/>
      <c r="K192" s="1"/>
      <c r="M192" s="1"/>
      <c r="N192" s="1"/>
      <c r="P192" s="1"/>
    </row>
    <row r="193" spans="3:16">
      <c r="C193" s="1"/>
      <c r="D193" s="1"/>
      <c r="J193" s="1"/>
      <c r="K193" s="1"/>
      <c r="M193" s="1"/>
      <c r="N193" s="1"/>
      <c r="P193" s="1"/>
    </row>
    <row r="194" spans="3:16">
      <c r="C194" s="1"/>
      <c r="D194" s="1"/>
      <c r="J194" s="1"/>
      <c r="K194" s="1"/>
      <c r="M194" s="1"/>
      <c r="N194" s="1"/>
      <c r="P194" s="1"/>
    </row>
    <row r="195" spans="3:16">
      <c r="C195" s="1"/>
      <c r="D195" s="1"/>
      <c r="J195" s="1"/>
      <c r="K195" s="1"/>
      <c r="M195" s="1"/>
      <c r="N195" s="1"/>
      <c r="P195" s="1"/>
    </row>
    <row r="196" spans="3:16">
      <c r="C196" s="1"/>
      <c r="D196" s="1"/>
      <c r="J196" s="1"/>
      <c r="K196" s="1"/>
      <c r="M196" s="1"/>
      <c r="N196" s="1"/>
      <c r="P196" s="1"/>
    </row>
    <row r="197" spans="3:16">
      <c r="C197" s="1"/>
      <c r="D197" s="1"/>
      <c r="J197" s="1"/>
      <c r="K197" s="1"/>
      <c r="M197" s="1"/>
      <c r="N197" s="1"/>
      <c r="P197" s="1"/>
    </row>
    <row r="198" spans="3:16">
      <c r="C198" s="1"/>
      <c r="D198" s="1"/>
      <c r="J198" s="1"/>
      <c r="K198" s="1"/>
      <c r="M198" s="1"/>
      <c r="N198" s="1"/>
      <c r="P198" s="1"/>
    </row>
    <row r="199" spans="3:16">
      <c r="C199" s="1"/>
      <c r="D199" s="1"/>
      <c r="J199" s="1"/>
      <c r="K199" s="1"/>
      <c r="M199" s="1"/>
      <c r="N199" s="1"/>
      <c r="P199" s="1"/>
    </row>
    <row r="200" spans="3:16">
      <c r="C200" s="1"/>
      <c r="D200" s="1"/>
      <c r="J200" s="1"/>
      <c r="K200" s="1"/>
      <c r="M200" s="1"/>
      <c r="N200" s="1"/>
      <c r="P200" s="1"/>
    </row>
    <row r="201" spans="3:16">
      <c r="C201" s="1"/>
      <c r="D201" s="1"/>
      <c r="J201" s="1"/>
      <c r="K201" s="1"/>
      <c r="M201" s="1"/>
      <c r="N201" s="1"/>
      <c r="P20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1"/>
  <sheetViews>
    <sheetView workbookViewId="0">
      <selection activeCell="A4" sqref="A4:F4"/>
    </sheetView>
  </sheetViews>
  <sheetFormatPr baseColWidth="10" defaultRowHeight="12.75"/>
  <cols>
    <col min="1" max="1" width="13.42578125" style="1" customWidth="1"/>
    <col min="2" max="2" width="16.140625" customWidth="1"/>
    <col min="3" max="3" width="20.42578125" customWidth="1"/>
    <col min="4" max="4" width="18.5703125" customWidth="1"/>
    <col min="5" max="5" width="18.140625" customWidth="1"/>
    <col min="6" max="6" width="28" customWidth="1"/>
    <col min="7" max="7" width="16" customWidth="1"/>
    <col min="8" max="9" width="18.140625" customWidth="1"/>
    <col min="10" max="10" width="22.42578125" customWidth="1"/>
    <col min="11" max="11" width="16" customWidth="1"/>
    <col min="12" max="12" width="18.140625" customWidth="1"/>
    <col min="13" max="13" width="22.42578125" customWidth="1"/>
    <col min="14" max="14" width="18" customWidth="1"/>
    <col min="15" max="15" width="18.140625" customWidth="1"/>
    <col min="16" max="16" width="22.42578125" customWidth="1"/>
  </cols>
  <sheetData>
    <row r="1" spans="1:6">
      <c r="A1" s="10" t="s">
        <v>22</v>
      </c>
    </row>
    <row r="3" spans="1:6">
      <c r="D3" s="1"/>
    </row>
    <row r="4" spans="1:6">
      <c r="A4" s="14" t="s">
        <v>0</v>
      </c>
      <c r="B4" s="14" t="s">
        <v>23</v>
      </c>
      <c r="C4" s="14" t="s">
        <v>1</v>
      </c>
      <c r="D4" s="14" t="s">
        <v>28</v>
      </c>
      <c r="E4" s="14" t="s">
        <v>4</v>
      </c>
      <c r="F4" s="14" t="s">
        <v>3</v>
      </c>
    </row>
    <row r="5" spans="1:6">
      <c r="A5" s="6">
        <v>1</v>
      </c>
      <c r="B5" s="6" t="s">
        <v>5</v>
      </c>
      <c r="C5" s="6">
        <v>112</v>
      </c>
      <c r="D5" s="6">
        <f>2.6572*A5+87.653</f>
        <v>90.310200000000009</v>
      </c>
      <c r="E5" s="6">
        <f t="shared" ref="E5:E36" si="0">C5-D5</f>
        <v>21.689799999999991</v>
      </c>
      <c r="F5" s="6">
        <f t="shared" ref="F5:F36" si="1">ABS(E5)</f>
        <v>21.689799999999991</v>
      </c>
    </row>
    <row r="6" spans="1:6">
      <c r="A6" s="6">
        <v>2</v>
      </c>
      <c r="B6" s="6" t="s">
        <v>6</v>
      </c>
      <c r="C6" s="6">
        <v>118</v>
      </c>
      <c r="D6" s="6">
        <f t="shared" ref="D6:D69" si="2">2.6572*A6+87.653</f>
        <v>92.967400000000012</v>
      </c>
      <c r="E6" s="6">
        <f t="shared" si="0"/>
        <v>25.032599999999988</v>
      </c>
      <c r="F6" s="6">
        <f t="shared" si="1"/>
        <v>25.032599999999988</v>
      </c>
    </row>
    <row r="7" spans="1:6">
      <c r="A7" s="6">
        <v>3</v>
      </c>
      <c r="B7" s="6" t="s">
        <v>7</v>
      </c>
      <c r="C7" s="6">
        <v>132</v>
      </c>
      <c r="D7" s="6">
        <f t="shared" si="2"/>
        <v>95.624600000000001</v>
      </c>
      <c r="E7" s="6">
        <f t="shared" si="0"/>
        <v>36.375399999999999</v>
      </c>
      <c r="F7" s="6">
        <f t="shared" si="1"/>
        <v>36.375399999999999</v>
      </c>
    </row>
    <row r="8" spans="1:6">
      <c r="A8" s="6">
        <v>4</v>
      </c>
      <c r="B8" s="6" t="s">
        <v>8</v>
      </c>
      <c r="C8" s="6">
        <v>129</v>
      </c>
      <c r="D8" s="6">
        <f t="shared" si="2"/>
        <v>98.281800000000004</v>
      </c>
      <c r="E8" s="6">
        <f t="shared" si="0"/>
        <v>30.718199999999996</v>
      </c>
      <c r="F8" s="6">
        <f t="shared" si="1"/>
        <v>30.718199999999996</v>
      </c>
    </row>
    <row r="9" spans="1:6">
      <c r="A9" s="6">
        <v>5</v>
      </c>
      <c r="B9" s="6" t="s">
        <v>7</v>
      </c>
      <c r="C9" s="6">
        <v>121</v>
      </c>
      <c r="D9" s="6">
        <f t="shared" si="2"/>
        <v>100.93900000000001</v>
      </c>
      <c r="E9" s="6">
        <f t="shared" si="0"/>
        <v>20.060999999999993</v>
      </c>
      <c r="F9" s="6">
        <f t="shared" si="1"/>
        <v>20.060999999999993</v>
      </c>
    </row>
    <row r="10" spans="1:6">
      <c r="A10" s="6">
        <v>6</v>
      </c>
      <c r="B10" s="6" t="s">
        <v>5</v>
      </c>
      <c r="C10" s="6">
        <v>135</v>
      </c>
      <c r="D10" s="6">
        <f t="shared" si="2"/>
        <v>103.59620000000001</v>
      </c>
      <c r="E10" s="6">
        <f t="shared" si="0"/>
        <v>31.40379999999999</v>
      </c>
      <c r="F10" s="6">
        <f t="shared" si="1"/>
        <v>31.40379999999999</v>
      </c>
    </row>
    <row r="11" spans="1:6">
      <c r="A11" s="6">
        <v>7</v>
      </c>
      <c r="B11" s="6" t="s">
        <v>5</v>
      </c>
      <c r="C11" s="6">
        <v>148</v>
      </c>
      <c r="D11" s="6">
        <f t="shared" si="2"/>
        <v>106.2534</v>
      </c>
      <c r="E11" s="6">
        <f t="shared" si="0"/>
        <v>41.746600000000001</v>
      </c>
      <c r="F11" s="6">
        <f t="shared" si="1"/>
        <v>41.746600000000001</v>
      </c>
    </row>
    <row r="12" spans="1:6">
      <c r="A12" s="6">
        <v>8</v>
      </c>
      <c r="B12" s="6" t="s">
        <v>8</v>
      </c>
      <c r="C12" s="6">
        <v>148</v>
      </c>
      <c r="D12" s="6">
        <f t="shared" si="2"/>
        <v>108.9106</v>
      </c>
      <c r="E12" s="6">
        <f t="shared" si="0"/>
        <v>39.089399999999998</v>
      </c>
      <c r="F12" s="6">
        <f t="shared" si="1"/>
        <v>39.089399999999998</v>
      </c>
    </row>
    <row r="13" spans="1:6">
      <c r="A13" s="6">
        <v>9</v>
      </c>
      <c r="B13" s="6" t="s">
        <v>9</v>
      </c>
      <c r="C13" s="6">
        <v>136</v>
      </c>
      <c r="D13" s="6">
        <f t="shared" si="2"/>
        <v>111.56780000000001</v>
      </c>
      <c r="E13" s="6">
        <f t="shared" si="0"/>
        <v>24.432199999999995</v>
      </c>
      <c r="F13" s="6">
        <f t="shared" si="1"/>
        <v>24.432199999999995</v>
      </c>
    </row>
    <row r="14" spans="1:6">
      <c r="A14" s="6">
        <v>10</v>
      </c>
      <c r="B14" s="6" t="s">
        <v>10</v>
      </c>
      <c r="C14" s="6">
        <v>119</v>
      </c>
      <c r="D14" s="6">
        <f t="shared" si="2"/>
        <v>114.22500000000001</v>
      </c>
      <c r="E14" s="6">
        <f t="shared" si="0"/>
        <v>4.7749999999999915</v>
      </c>
      <c r="F14" s="6">
        <f t="shared" si="1"/>
        <v>4.7749999999999915</v>
      </c>
    </row>
    <row r="15" spans="1:6">
      <c r="A15" s="6">
        <v>11</v>
      </c>
      <c r="B15" s="6" t="s">
        <v>11</v>
      </c>
      <c r="C15" s="6">
        <v>104</v>
      </c>
      <c r="D15" s="6">
        <f t="shared" si="2"/>
        <v>116.88220000000001</v>
      </c>
      <c r="E15" s="6">
        <f t="shared" si="0"/>
        <v>-12.882200000000012</v>
      </c>
      <c r="F15" s="6">
        <f t="shared" si="1"/>
        <v>12.882200000000012</v>
      </c>
    </row>
    <row r="16" spans="1:6">
      <c r="A16" s="6">
        <v>12</v>
      </c>
      <c r="B16" s="6" t="s">
        <v>12</v>
      </c>
      <c r="C16" s="6">
        <v>118</v>
      </c>
      <c r="D16" s="6">
        <f t="shared" si="2"/>
        <v>119.5394</v>
      </c>
      <c r="E16" s="6">
        <f t="shared" si="0"/>
        <v>-1.5394000000000005</v>
      </c>
      <c r="F16" s="6">
        <f t="shared" si="1"/>
        <v>1.5394000000000005</v>
      </c>
    </row>
    <row r="17" spans="1:6">
      <c r="A17" s="6">
        <v>13</v>
      </c>
      <c r="B17" s="6" t="s">
        <v>5</v>
      </c>
      <c r="C17" s="6">
        <v>115</v>
      </c>
      <c r="D17" s="6">
        <f t="shared" si="2"/>
        <v>122.1966</v>
      </c>
      <c r="E17" s="6">
        <f t="shared" si="0"/>
        <v>-7.1966000000000037</v>
      </c>
      <c r="F17" s="6">
        <f t="shared" si="1"/>
        <v>7.1966000000000037</v>
      </c>
    </row>
    <row r="18" spans="1:6">
      <c r="A18" s="6">
        <v>14</v>
      </c>
      <c r="B18" s="6" t="s">
        <v>6</v>
      </c>
      <c r="C18" s="6">
        <v>126</v>
      </c>
      <c r="D18" s="6">
        <f t="shared" si="2"/>
        <v>124.85380000000001</v>
      </c>
      <c r="E18" s="6">
        <f t="shared" si="0"/>
        <v>1.1461999999999932</v>
      </c>
      <c r="F18" s="6">
        <f t="shared" si="1"/>
        <v>1.1461999999999932</v>
      </c>
    </row>
    <row r="19" spans="1:6">
      <c r="A19" s="6">
        <v>15</v>
      </c>
      <c r="B19" s="6" t="s">
        <v>7</v>
      </c>
      <c r="C19" s="6">
        <v>141</v>
      </c>
      <c r="D19" s="6">
        <f t="shared" si="2"/>
        <v>127.511</v>
      </c>
      <c r="E19" s="6">
        <f t="shared" si="0"/>
        <v>13.489000000000004</v>
      </c>
      <c r="F19" s="6">
        <f t="shared" si="1"/>
        <v>13.489000000000004</v>
      </c>
    </row>
    <row r="20" spans="1:6">
      <c r="A20" s="6">
        <v>16</v>
      </c>
      <c r="B20" s="6" t="s">
        <v>8</v>
      </c>
      <c r="C20" s="6">
        <v>135</v>
      </c>
      <c r="D20" s="6">
        <f t="shared" si="2"/>
        <v>130.16820000000001</v>
      </c>
      <c r="E20" s="6">
        <f t="shared" si="0"/>
        <v>4.831799999999987</v>
      </c>
      <c r="F20" s="6">
        <f t="shared" si="1"/>
        <v>4.831799999999987</v>
      </c>
    </row>
    <row r="21" spans="1:6">
      <c r="A21" s="6">
        <v>17</v>
      </c>
      <c r="B21" s="6" t="s">
        <v>7</v>
      </c>
      <c r="C21" s="6">
        <v>125</v>
      </c>
      <c r="D21" s="6">
        <f t="shared" si="2"/>
        <v>132.8254</v>
      </c>
      <c r="E21" s="6">
        <f t="shared" si="0"/>
        <v>-7.8254000000000019</v>
      </c>
      <c r="F21" s="6">
        <f t="shared" si="1"/>
        <v>7.8254000000000019</v>
      </c>
    </row>
    <row r="22" spans="1:6">
      <c r="A22" s="6">
        <v>18</v>
      </c>
      <c r="B22" s="6" t="s">
        <v>5</v>
      </c>
      <c r="C22" s="6">
        <v>149</v>
      </c>
      <c r="D22" s="6">
        <f t="shared" si="2"/>
        <v>135.48259999999999</v>
      </c>
      <c r="E22" s="6">
        <f t="shared" si="0"/>
        <v>13.517400000000009</v>
      </c>
      <c r="F22" s="6">
        <f t="shared" si="1"/>
        <v>13.517400000000009</v>
      </c>
    </row>
    <row r="23" spans="1:6">
      <c r="A23" s="6">
        <v>19</v>
      </c>
      <c r="B23" s="6" t="s">
        <v>5</v>
      </c>
      <c r="C23" s="6">
        <v>170</v>
      </c>
      <c r="D23" s="6">
        <f t="shared" si="2"/>
        <v>138.13980000000001</v>
      </c>
      <c r="E23" s="6">
        <f t="shared" si="0"/>
        <v>31.860199999999992</v>
      </c>
      <c r="F23" s="6">
        <f t="shared" si="1"/>
        <v>31.860199999999992</v>
      </c>
    </row>
    <row r="24" spans="1:6">
      <c r="A24" s="6">
        <v>20</v>
      </c>
      <c r="B24" s="6" t="s">
        <v>8</v>
      </c>
      <c r="C24" s="6">
        <v>170</v>
      </c>
      <c r="D24" s="6">
        <f t="shared" si="2"/>
        <v>140.797</v>
      </c>
      <c r="E24" s="6">
        <f t="shared" si="0"/>
        <v>29.203000000000003</v>
      </c>
      <c r="F24" s="6">
        <f t="shared" si="1"/>
        <v>29.203000000000003</v>
      </c>
    </row>
    <row r="25" spans="1:6">
      <c r="A25" s="6">
        <v>21</v>
      </c>
      <c r="B25" s="6" t="s">
        <v>9</v>
      </c>
      <c r="C25" s="6">
        <v>158</v>
      </c>
      <c r="D25" s="6">
        <f t="shared" si="2"/>
        <v>143.45420000000001</v>
      </c>
      <c r="E25" s="6">
        <f t="shared" si="0"/>
        <v>14.545799999999986</v>
      </c>
      <c r="F25" s="6">
        <f t="shared" si="1"/>
        <v>14.545799999999986</v>
      </c>
    </row>
    <row r="26" spans="1:6">
      <c r="A26" s="6">
        <v>22</v>
      </c>
      <c r="B26" s="6" t="s">
        <v>10</v>
      </c>
      <c r="C26" s="6">
        <v>133</v>
      </c>
      <c r="D26" s="6">
        <f t="shared" si="2"/>
        <v>146.1114</v>
      </c>
      <c r="E26" s="6">
        <f t="shared" si="0"/>
        <v>-13.111400000000003</v>
      </c>
      <c r="F26" s="6">
        <f t="shared" si="1"/>
        <v>13.111400000000003</v>
      </c>
    </row>
    <row r="27" spans="1:6">
      <c r="A27" s="6">
        <v>23</v>
      </c>
      <c r="B27" s="6" t="s">
        <v>11</v>
      </c>
      <c r="C27" s="6">
        <v>114</v>
      </c>
      <c r="D27" s="6">
        <f t="shared" si="2"/>
        <v>148.76859999999999</v>
      </c>
      <c r="E27" s="6">
        <f t="shared" si="0"/>
        <v>-34.768599999999992</v>
      </c>
      <c r="F27" s="6">
        <f t="shared" si="1"/>
        <v>34.768599999999992</v>
      </c>
    </row>
    <row r="28" spans="1:6">
      <c r="A28" s="6">
        <v>24</v>
      </c>
      <c r="B28" s="6" t="s">
        <v>12</v>
      </c>
      <c r="C28" s="6">
        <v>140</v>
      </c>
      <c r="D28" s="6">
        <f t="shared" si="2"/>
        <v>151.42580000000001</v>
      </c>
      <c r="E28" s="6">
        <f t="shared" si="0"/>
        <v>-11.42580000000001</v>
      </c>
      <c r="F28" s="6">
        <f t="shared" si="1"/>
        <v>11.42580000000001</v>
      </c>
    </row>
    <row r="29" spans="1:6">
      <c r="A29" s="6">
        <v>25</v>
      </c>
      <c r="B29" s="6" t="s">
        <v>5</v>
      </c>
      <c r="C29" s="6">
        <v>145</v>
      </c>
      <c r="D29" s="6">
        <f t="shared" si="2"/>
        <v>154.08300000000003</v>
      </c>
      <c r="E29" s="6">
        <f t="shared" si="0"/>
        <v>-9.0830000000000268</v>
      </c>
      <c r="F29" s="6">
        <f t="shared" si="1"/>
        <v>9.0830000000000268</v>
      </c>
    </row>
    <row r="30" spans="1:6">
      <c r="A30" s="6">
        <v>26</v>
      </c>
      <c r="B30" s="6" t="s">
        <v>6</v>
      </c>
      <c r="C30" s="6">
        <v>150</v>
      </c>
      <c r="D30" s="6">
        <f t="shared" si="2"/>
        <v>156.74020000000002</v>
      </c>
      <c r="E30" s="6">
        <f t="shared" si="0"/>
        <v>-6.7402000000000157</v>
      </c>
      <c r="F30" s="6">
        <f t="shared" si="1"/>
        <v>6.7402000000000157</v>
      </c>
    </row>
    <row r="31" spans="1:6">
      <c r="A31" s="6">
        <v>27</v>
      </c>
      <c r="B31" s="6" t="s">
        <v>7</v>
      </c>
      <c r="C31" s="6">
        <v>178</v>
      </c>
      <c r="D31" s="6">
        <f t="shared" si="2"/>
        <v>159.3974</v>
      </c>
      <c r="E31" s="6">
        <f t="shared" si="0"/>
        <v>18.602599999999995</v>
      </c>
      <c r="F31" s="6">
        <f t="shared" si="1"/>
        <v>18.602599999999995</v>
      </c>
    </row>
    <row r="32" spans="1:6">
      <c r="A32" s="6">
        <v>28</v>
      </c>
      <c r="B32" s="6" t="s">
        <v>8</v>
      </c>
      <c r="C32" s="6">
        <v>163</v>
      </c>
      <c r="D32" s="6">
        <f t="shared" si="2"/>
        <v>162.05459999999999</v>
      </c>
      <c r="E32" s="6">
        <f t="shared" si="0"/>
        <v>0.94540000000000646</v>
      </c>
      <c r="F32" s="6">
        <f t="shared" si="1"/>
        <v>0.94540000000000646</v>
      </c>
    </row>
    <row r="33" spans="1:6">
      <c r="A33" s="6">
        <v>29</v>
      </c>
      <c r="B33" s="6" t="s">
        <v>7</v>
      </c>
      <c r="C33" s="6">
        <v>172</v>
      </c>
      <c r="D33" s="6">
        <f t="shared" si="2"/>
        <v>164.71180000000001</v>
      </c>
      <c r="E33" s="6">
        <f t="shared" si="0"/>
        <v>7.2881999999999891</v>
      </c>
      <c r="F33" s="6">
        <f t="shared" si="1"/>
        <v>7.2881999999999891</v>
      </c>
    </row>
    <row r="34" spans="1:6">
      <c r="A34" s="6">
        <v>30</v>
      </c>
      <c r="B34" s="6" t="s">
        <v>5</v>
      </c>
      <c r="C34" s="6">
        <v>178</v>
      </c>
      <c r="D34" s="6">
        <f t="shared" si="2"/>
        <v>167.369</v>
      </c>
      <c r="E34" s="6">
        <f t="shared" si="0"/>
        <v>10.631</v>
      </c>
      <c r="F34" s="6">
        <f t="shared" si="1"/>
        <v>10.631</v>
      </c>
    </row>
    <row r="35" spans="1:6">
      <c r="A35" s="6">
        <v>31</v>
      </c>
      <c r="B35" s="6" t="s">
        <v>5</v>
      </c>
      <c r="C35" s="6">
        <v>199</v>
      </c>
      <c r="D35" s="6">
        <f t="shared" si="2"/>
        <v>170.02620000000002</v>
      </c>
      <c r="E35" s="6">
        <f t="shared" si="0"/>
        <v>28.973799999999983</v>
      </c>
      <c r="F35" s="6">
        <f t="shared" si="1"/>
        <v>28.973799999999983</v>
      </c>
    </row>
    <row r="36" spans="1:6">
      <c r="A36" s="6">
        <v>32</v>
      </c>
      <c r="B36" s="6" t="s">
        <v>8</v>
      </c>
      <c r="C36" s="6">
        <v>199</v>
      </c>
      <c r="D36" s="6">
        <f t="shared" si="2"/>
        <v>172.68340000000001</v>
      </c>
      <c r="E36" s="6">
        <f t="shared" si="0"/>
        <v>26.316599999999994</v>
      </c>
      <c r="F36" s="6">
        <f t="shared" si="1"/>
        <v>26.316599999999994</v>
      </c>
    </row>
    <row r="37" spans="1:6">
      <c r="A37" s="6">
        <v>33</v>
      </c>
      <c r="B37" s="6" t="s">
        <v>9</v>
      </c>
      <c r="C37" s="6">
        <v>184</v>
      </c>
      <c r="D37" s="6">
        <f t="shared" si="2"/>
        <v>175.34059999999999</v>
      </c>
      <c r="E37" s="6">
        <f t="shared" ref="E37:E68" si="3">C37-D37</f>
        <v>8.6594000000000051</v>
      </c>
      <c r="F37" s="6">
        <f t="shared" ref="F37:F68" si="4">ABS(E37)</f>
        <v>8.6594000000000051</v>
      </c>
    </row>
    <row r="38" spans="1:6">
      <c r="A38" s="6">
        <v>34</v>
      </c>
      <c r="B38" s="6" t="s">
        <v>10</v>
      </c>
      <c r="C38" s="6">
        <v>162</v>
      </c>
      <c r="D38" s="6">
        <f t="shared" si="2"/>
        <v>177.99780000000001</v>
      </c>
      <c r="E38" s="6">
        <f t="shared" si="3"/>
        <v>-15.997800000000012</v>
      </c>
      <c r="F38" s="6">
        <f t="shared" si="4"/>
        <v>15.997800000000012</v>
      </c>
    </row>
    <row r="39" spans="1:6">
      <c r="A39" s="6">
        <v>35</v>
      </c>
      <c r="B39" s="6" t="s">
        <v>11</v>
      </c>
      <c r="C39" s="6">
        <v>146</v>
      </c>
      <c r="D39" s="6">
        <f t="shared" si="2"/>
        <v>180.655</v>
      </c>
      <c r="E39" s="6">
        <f t="shared" si="3"/>
        <v>-34.655000000000001</v>
      </c>
      <c r="F39" s="6">
        <f t="shared" si="4"/>
        <v>34.655000000000001</v>
      </c>
    </row>
    <row r="40" spans="1:6">
      <c r="A40" s="6">
        <v>36</v>
      </c>
      <c r="B40" s="6" t="s">
        <v>12</v>
      </c>
      <c r="C40" s="6">
        <v>166</v>
      </c>
      <c r="D40" s="6">
        <f t="shared" si="2"/>
        <v>183.31220000000002</v>
      </c>
      <c r="E40" s="6">
        <f t="shared" si="3"/>
        <v>-17.312200000000018</v>
      </c>
      <c r="F40" s="6">
        <f t="shared" si="4"/>
        <v>17.312200000000018</v>
      </c>
    </row>
    <row r="41" spans="1:6">
      <c r="A41" s="6">
        <v>37</v>
      </c>
      <c r="B41" s="6" t="s">
        <v>5</v>
      </c>
      <c r="C41" s="6">
        <v>171</v>
      </c>
      <c r="D41" s="6">
        <f t="shared" si="2"/>
        <v>185.96940000000001</v>
      </c>
      <c r="E41" s="6">
        <f t="shared" si="3"/>
        <v>-14.969400000000007</v>
      </c>
      <c r="F41" s="6">
        <f t="shared" si="4"/>
        <v>14.969400000000007</v>
      </c>
    </row>
    <row r="42" spans="1:6">
      <c r="A42" s="6">
        <v>38</v>
      </c>
      <c r="B42" s="6" t="s">
        <v>6</v>
      </c>
      <c r="C42" s="6">
        <v>180</v>
      </c>
      <c r="D42" s="6">
        <f t="shared" si="2"/>
        <v>188.6266</v>
      </c>
      <c r="E42" s="6">
        <f t="shared" si="3"/>
        <v>-8.6265999999999963</v>
      </c>
      <c r="F42" s="6">
        <f t="shared" si="4"/>
        <v>8.6265999999999963</v>
      </c>
    </row>
    <row r="43" spans="1:6">
      <c r="A43" s="6">
        <v>39</v>
      </c>
      <c r="B43" s="6" t="s">
        <v>7</v>
      </c>
      <c r="C43" s="6">
        <v>193</v>
      </c>
      <c r="D43" s="6">
        <f t="shared" si="2"/>
        <v>191.28379999999999</v>
      </c>
      <c r="E43" s="6">
        <f t="shared" si="3"/>
        <v>1.7162000000000148</v>
      </c>
      <c r="F43" s="6">
        <f t="shared" si="4"/>
        <v>1.7162000000000148</v>
      </c>
    </row>
    <row r="44" spans="1:6">
      <c r="A44" s="6">
        <v>40</v>
      </c>
      <c r="B44" s="6" t="s">
        <v>8</v>
      </c>
      <c r="C44" s="6">
        <v>181</v>
      </c>
      <c r="D44" s="6">
        <f t="shared" si="2"/>
        <v>193.941</v>
      </c>
      <c r="E44" s="6">
        <f t="shared" si="3"/>
        <v>-12.941000000000003</v>
      </c>
      <c r="F44" s="6">
        <f t="shared" si="4"/>
        <v>12.941000000000003</v>
      </c>
    </row>
    <row r="45" spans="1:6">
      <c r="A45" s="6">
        <v>41</v>
      </c>
      <c r="B45" s="6" t="s">
        <v>7</v>
      </c>
      <c r="C45" s="6">
        <v>183</v>
      </c>
      <c r="D45" s="6">
        <f t="shared" si="2"/>
        <v>196.59820000000002</v>
      </c>
      <c r="E45" s="6">
        <f t="shared" si="3"/>
        <v>-13.59820000000002</v>
      </c>
      <c r="F45" s="6">
        <f t="shared" si="4"/>
        <v>13.59820000000002</v>
      </c>
    </row>
    <row r="46" spans="1:6">
      <c r="A46" s="6">
        <v>42</v>
      </c>
      <c r="B46" s="6" t="s">
        <v>5</v>
      </c>
      <c r="C46" s="6">
        <v>218</v>
      </c>
      <c r="D46" s="6">
        <f t="shared" si="2"/>
        <v>199.25540000000001</v>
      </c>
      <c r="E46" s="6">
        <f t="shared" si="3"/>
        <v>18.744599999999991</v>
      </c>
      <c r="F46" s="6">
        <f t="shared" si="4"/>
        <v>18.744599999999991</v>
      </c>
    </row>
    <row r="47" spans="1:6">
      <c r="A47" s="6">
        <v>43</v>
      </c>
      <c r="B47" s="6" t="s">
        <v>5</v>
      </c>
      <c r="C47" s="6">
        <v>230</v>
      </c>
      <c r="D47" s="6">
        <f t="shared" si="2"/>
        <v>201.9126</v>
      </c>
      <c r="E47" s="6">
        <f t="shared" si="3"/>
        <v>28.087400000000002</v>
      </c>
      <c r="F47" s="6">
        <f t="shared" si="4"/>
        <v>28.087400000000002</v>
      </c>
    </row>
    <row r="48" spans="1:6">
      <c r="A48" s="6">
        <v>44</v>
      </c>
      <c r="B48" s="6" t="s">
        <v>8</v>
      </c>
      <c r="C48" s="6">
        <v>242</v>
      </c>
      <c r="D48" s="6">
        <f t="shared" si="2"/>
        <v>204.56979999999999</v>
      </c>
      <c r="E48" s="6">
        <f t="shared" si="3"/>
        <v>37.430200000000013</v>
      </c>
      <c r="F48" s="6">
        <f t="shared" si="4"/>
        <v>37.430200000000013</v>
      </c>
    </row>
    <row r="49" spans="1:6">
      <c r="A49" s="6">
        <v>45</v>
      </c>
      <c r="B49" s="6" t="s">
        <v>9</v>
      </c>
      <c r="C49" s="6">
        <v>209</v>
      </c>
      <c r="D49" s="6">
        <f t="shared" si="2"/>
        <v>207.227</v>
      </c>
      <c r="E49" s="6">
        <f t="shared" si="3"/>
        <v>1.7729999999999961</v>
      </c>
      <c r="F49" s="6">
        <f t="shared" si="4"/>
        <v>1.7729999999999961</v>
      </c>
    </row>
    <row r="50" spans="1:6">
      <c r="A50" s="6">
        <v>46</v>
      </c>
      <c r="B50" s="6" t="s">
        <v>10</v>
      </c>
      <c r="C50" s="6">
        <v>191</v>
      </c>
      <c r="D50" s="6">
        <f t="shared" si="2"/>
        <v>209.88420000000002</v>
      </c>
      <c r="E50" s="6">
        <f t="shared" si="3"/>
        <v>-18.884200000000021</v>
      </c>
      <c r="F50" s="6">
        <f t="shared" si="4"/>
        <v>18.884200000000021</v>
      </c>
    </row>
    <row r="51" spans="1:6">
      <c r="A51" s="6">
        <v>47</v>
      </c>
      <c r="B51" s="6" t="s">
        <v>11</v>
      </c>
      <c r="C51" s="6">
        <v>172</v>
      </c>
      <c r="D51" s="6">
        <f t="shared" si="2"/>
        <v>212.54140000000001</v>
      </c>
      <c r="E51" s="6">
        <f t="shared" si="3"/>
        <v>-40.54140000000001</v>
      </c>
      <c r="F51" s="6">
        <f t="shared" si="4"/>
        <v>40.54140000000001</v>
      </c>
    </row>
    <row r="52" spans="1:6">
      <c r="A52" s="6">
        <v>48</v>
      </c>
      <c r="B52" s="6" t="s">
        <v>12</v>
      </c>
      <c r="C52" s="6">
        <v>194</v>
      </c>
      <c r="D52" s="6">
        <f t="shared" si="2"/>
        <v>215.1986</v>
      </c>
      <c r="E52" s="6">
        <f t="shared" si="3"/>
        <v>-21.198599999999999</v>
      </c>
      <c r="F52" s="6">
        <f t="shared" si="4"/>
        <v>21.198599999999999</v>
      </c>
    </row>
    <row r="53" spans="1:6">
      <c r="A53" s="6">
        <v>49</v>
      </c>
      <c r="B53" s="6" t="s">
        <v>5</v>
      </c>
      <c r="C53" s="6">
        <v>196</v>
      </c>
      <c r="D53" s="6">
        <f t="shared" si="2"/>
        <v>217.85579999999999</v>
      </c>
      <c r="E53" s="6">
        <f t="shared" si="3"/>
        <v>-21.855799999999988</v>
      </c>
      <c r="F53" s="6">
        <f t="shared" si="4"/>
        <v>21.855799999999988</v>
      </c>
    </row>
    <row r="54" spans="1:6">
      <c r="A54" s="6">
        <v>50</v>
      </c>
      <c r="B54" s="6" t="s">
        <v>6</v>
      </c>
      <c r="C54" s="6">
        <v>196</v>
      </c>
      <c r="D54" s="6">
        <f t="shared" si="2"/>
        <v>220.51300000000003</v>
      </c>
      <c r="E54" s="6">
        <f t="shared" si="3"/>
        <v>-24.513000000000034</v>
      </c>
      <c r="F54" s="6">
        <f t="shared" si="4"/>
        <v>24.513000000000034</v>
      </c>
    </row>
    <row r="55" spans="1:6">
      <c r="A55" s="6">
        <v>51</v>
      </c>
      <c r="B55" s="6" t="s">
        <v>7</v>
      </c>
      <c r="C55" s="6">
        <v>236</v>
      </c>
      <c r="D55" s="6">
        <f t="shared" si="2"/>
        <v>223.17020000000002</v>
      </c>
      <c r="E55" s="6">
        <f t="shared" si="3"/>
        <v>12.829799999999977</v>
      </c>
      <c r="F55" s="6">
        <f t="shared" si="4"/>
        <v>12.829799999999977</v>
      </c>
    </row>
    <row r="56" spans="1:6">
      <c r="A56" s="6">
        <v>52</v>
      </c>
      <c r="B56" s="6" t="s">
        <v>8</v>
      </c>
      <c r="C56" s="6">
        <v>235</v>
      </c>
      <c r="D56" s="6">
        <f t="shared" si="2"/>
        <v>225.82740000000001</v>
      </c>
      <c r="E56" s="6">
        <f t="shared" si="3"/>
        <v>9.1725999999999885</v>
      </c>
      <c r="F56" s="6">
        <f t="shared" si="4"/>
        <v>9.1725999999999885</v>
      </c>
    </row>
    <row r="57" spans="1:6">
      <c r="A57" s="6">
        <v>53</v>
      </c>
      <c r="B57" s="6" t="s">
        <v>7</v>
      </c>
      <c r="C57" s="6">
        <v>229</v>
      </c>
      <c r="D57" s="6">
        <f t="shared" si="2"/>
        <v>228.4846</v>
      </c>
      <c r="E57" s="6">
        <f t="shared" si="3"/>
        <v>0.51539999999999964</v>
      </c>
      <c r="F57" s="6">
        <f t="shared" si="4"/>
        <v>0.51539999999999964</v>
      </c>
    </row>
    <row r="58" spans="1:6">
      <c r="A58" s="6">
        <v>54</v>
      </c>
      <c r="B58" s="6" t="s">
        <v>5</v>
      </c>
      <c r="C58" s="6">
        <v>243</v>
      </c>
      <c r="D58" s="6">
        <f t="shared" si="2"/>
        <v>231.14179999999999</v>
      </c>
      <c r="E58" s="6">
        <f t="shared" si="3"/>
        <v>11.858200000000011</v>
      </c>
      <c r="F58" s="6">
        <f t="shared" si="4"/>
        <v>11.858200000000011</v>
      </c>
    </row>
    <row r="59" spans="1:6">
      <c r="A59" s="6">
        <v>55</v>
      </c>
      <c r="B59" s="6" t="s">
        <v>5</v>
      </c>
      <c r="C59" s="6">
        <v>264</v>
      </c>
      <c r="D59" s="6">
        <f t="shared" si="2"/>
        <v>233.79899999999998</v>
      </c>
      <c r="E59" s="6">
        <f t="shared" si="3"/>
        <v>30.201000000000022</v>
      </c>
      <c r="F59" s="6">
        <f t="shared" si="4"/>
        <v>30.201000000000022</v>
      </c>
    </row>
    <row r="60" spans="1:6">
      <c r="A60" s="6">
        <v>56</v>
      </c>
      <c r="B60" s="6" t="s">
        <v>8</v>
      </c>
      <c r="C60" s="6">
        <v>272</v>
      </c>
      <c r="D60" s="6">
        <f t="shared" si="2"/>
        <v>236.45620000000002</v>
      </c>
      <c r="E60" s="6">
        <f t="shared" si="3"/>
        <v>35.543799999999976</v>
      </c>
      <c r="F60" s="6">
        <f t="shared" si="4"/>
        <v>35.543799999999976</v>
      </c>
    </row>
    <row r="61" spans="1:6">
      <c r="A61" s="6">
        <v>57</v>
      </c>
      <c r="B61" s="6" t="s">
        <v>9</v>
      </c>
      <c r="C61" s="6">
        <v>237</v>
      </c>
      <c r="D61" s="6">
        <f t="shared" si="2"/>
        <v>239.11340000000001</v>
      </c>
      <c r="E61" s="6">
        <f t="shared" si="3"/>
        <v>-2.1134000000000128</v>
      </c>
      <c r="F61" s="6">
        <f t="shared" si="4"/>
        <v>2.1134000000000128</v>
      </c>
    </row>
    <row r="62" spans="1:6">
      <c r="A62" s="6">
        <v>58</v>
      </c>
      <c r="B62" s="6" t="s">
        <v>10</v>
      </c>
      <c r="C62" s="6">
        <v>211</v>
      </c>
      <c r="D62" s="6">
        <f t="shared" si="2"/>
        <v>241.7706</v>
      </c>
      <c r="E62" s="6">
        <f t="shared" si="3"/>
        <v>-30.770600000000002</v>
      </c>
      <c r="F62" s="6">
        <f t="shared" si="4"/>
        <v>30.770600000000002</v>
      </c>
    </row>
    <row r="63" spans="1:6">
      <c r="A63" s="6">
        <v>59</v>
      </c>
      <c r="B63" s="6" t="s">
        <v>11</v>
      </c>
      <c r="C63" s="6">
        <v>180</v>
      </c>
      <c r="D63" s="6">
        <f t="shared" si="2"/>
        <v>244.42779999999999</v>
      </c>
      <c r="E63" s="6">
        <f t="shared" si="3"/>
        <v>-64.427799999999991</v>
      </c>
      <c r="F63" s="6">
        <f t="shared" si="4"/>
        <v>64.427799999999991</v>
      </c>
    </row>
    <row r="64" spans="1:6">
      <c r="A64" s="6">
        <v>60</v>
      </c>
      <c r="B64" s="6" t="s">
        <v>12</v>
      </c>
      <c r="C64" s="6">
        <v>201</v>
      </c>
      <c r="D64" s="6">
        <f t="shared" si="2"/>
        <v>247.08499999999998</v>
      </c>
      <c r="E64" s="6">
        <f t="shared" si="3"/>
        <v>-46.08499999999998</v>
      </c>
      <c r="F64" s="6">
        <f t="shared" si="4"/>
        <v>46.08499999999998</v>
      </c>
    </row>
    <row r="65" spans="1:6">
      <c r="A65" s="6">
        <v>61</v>
      </c>
      <c r="B65" s="6" t="s">
        <v>5</v>
      </c>
      <c r="C65" s="6">
        <v>204</v>
      </c>
      <c r="D65" s="6">
        <f t="shared" si="2"/>
        <v>249.74220000000003</v>
      </c>
      <c r="E65" s="6">
        <f t="shared" si="3"/>
        <v>-45.742200000000025</v>
      </c>
      <c r="F65" s="6">
        <f t="shared" si="4"/>
        <v>45.742200000000025</v>
      </c>
    </row>
    <row r="66" spans="1:6">
      <c r="A66" s="6">
        <v>62</v>
      </c>
      <c r="B66" s="6" t="s">
        <v>6</v>
      </c>
      <c r="C66" s="6">
        <v>188</v>
      </c>
      <c r="D66" s="6">
        <f t="shared" si="2"/>
        <v>252.39940000000001</v>
      </c>
      <c r="E66" s="6">
        <f t="shared" si="3"/>
        <v>-64.399400000000014</v>
      </c>
      <c r="F66" s="6">
        <f t="shared" si="4"/>
        <v>64.399400000000014</v>
      </c>
    </row>
    <row r="67" spans="1:6">
      <c r="A67" s="6">
        <v>63</v>
      </c>
      <c r="B67" s="6" t="s">
        <v>7</v>
      </c>
      <c r="C67" s="6">
        <v>235</v>
      </c>
      <c r="D67" s="6">
        <f t="shared" si="2"/>
        <v>255.0566</v>
      </c>
      <c r="E67" s="6">
        <f t="shared" si="3"/>
        <v>-20.056600000000003</v>
      </c>
      <c r="F67" s="6">
        <f t="shared" si="4"/>
        <v>20.056600000000003</v>
      </c>
    </row>
    <row r="68" spans="1:6">
      <c r="A68" s="6">
        <v>64</v>
      </c>
      <c r="B68" s="6" t="s">
        <v>8</v>
      </c>
      <c r="C68" s="6">
        <v>227</v>
      </c>
      <c r="D68" s="6">
        <f t="shared" si="2"/>
        <v>257.71379999999999</v>
      </c>
      <c r="E68" s="6">
        <f t="shared" si="3"/>
        <v>-30.713799999999992</v>
      </c>
      <c r="F68" s="6">
        <f t="shared" si="4"/>
        <v>30.713799999999992</v>
      </c>
    </row>
    <row r="69" spans="1:6">
      <c r="A69" s="6">
        <v>65</v>
      </c>
      <c r="B69" s="6" t="s">
        <v>7</v>
      </c>
      <c r="C69" s="6">
        <v>234</v>
      </c>
      <c r="D69" s="6">
        <f t="shared" si="2"/>
        <v>260.37099999999998</v>
      </c>
      <c r="E69" s="6">
        <f t="shared" ref="E69:E100" si="5">C69-D69</f>
        <v>-26.370999999999981</v>
      </c>
      <c r="F69" s="6">
        <f t="shared" ref="F69:F100" si="6">ABS(E69)</f>
        <v>26.370999999999981</v>
      </c>
    </row>
    <row r="70" spans="1:6">
      <c r="A70" s="6">
        <v>66</v>
      </c>
      <c r="B70" s="6" t="s">
        <v>5</v>
      </c>
      <c r="C70" s="6">
        <v>264</v>
      </c>
      <c r="D70" s="6">
        <f t="shared" ref="D70:D133" si="7">2.6572*A70+87.653</f>
        <v>263.02820000000003</v>
      </c>
      <c r="E70" s="6">
        <f t="shared" si="5"/>
        <v>0.97179999999997335</v>
      </c>
      <c r="F70" s="6">
        <f t="shared" si="6"/>
        <v>0.97179999999997335</v>
      </c>
    </row>
    <row r="71" spans="1:6">
      <c r="A71" s="6">
        <v>67</v>
      </c>
      <c r="B71" s="6" t="s">
        <v>5</v>
      </c>
      <c r="C71" s="6">
        <v>302</v>
      </c>
      <c r="D71" s="6">
        <f t="shared" si="7"/>
        <v>265.68540000000002</v>
      </c>
      <c r="E71" s="6">
        <f t="shared" si="5"/>
        <v>36.314599999999984</v>
      </c>
      <c r="F71" s="6">
        <f t="shared" si="6"/>
        <v>36.314599999999984</v>
      </c>
    </row>
    <row r="72" spans="1:6">
      <c r="A72" s="6">
        <v>68</v>
      </c>
      <c r="B72" s="6" t="s">
        <v>8</v>
      </c>
      <c r="C72" s="6">
        <v>293</v>
      </c>
      <c r="D72" s="6">
        <f t="shared" si="7"/>
        <v>268.3426</v>
      </c>
      <c r="E72" s="6">
        <f t="shared" si="5"/>
        <v>24.657399999999996</v>
      </c>
      <c r="F72" s="6">
        <f t="shared" si="6"/>
        <v>24.657399999999996</v>
      </c>
    </row>
    <row r="73" spans="1:6">
      <c r="A73" s="6">
        <v>69</v>
      </c>
      <c r="B73" s="6" t="s">
        <v>9</v>
      </c>
      <c r="C73" s="6">
        <v>259</v>
      </c>
      <c r="D73" s="6">
        <f t="shared" si="7"/>
        <v>270.99979999999999</v>
      </c>
      <c r="E73" s="6">
        <f t="shared" si="5"/>
        <v>-11.999799999999993</v>
      </c>
      <c r="F73" s="6">
        <f t="shared" si="6"/>
        <v>11.999799999999993</v>
      </c>
    </row>
    <row r="74" spans="1:6">
      <c r="A74" s="6">
        <v>70</v>
      </c>
      <c r="B74" s="6" t="s">
        <v>10</v>
      </c>
      <c r="C74" s="6">
        <v>229</v>
      </c>
      <c r="D74" s="6">
        <f t="shared" si="7"/>
        <v>273.65699999999998</v>
      </c>
      <c r="E74" s="6">
        <f t="shared" si="5"/>
        <v>-44.656999999999982</v>
      </c>
      <c r="F74" s="6">
        <f t="shared" si="6"/>
        <v>44.656999999999982</v>
      </c>
    </row>
    <row r="75" spans="1:6">
      <c r="A75" s="6">
        <v>71</v>
      </c>
      <c r="B75" s="6" t="s">
        <v>11</v>
      </c>
      <c r="C75" s="6">
        <v>203</v>
      </c>
      <c r="D75" s="6">
        <f t="shared" si="7"/>
        <v>276.31420000000003</v>
      </c>
      <c r="E75" s="6">
        <f t="shared" si="5"/>
        <v>-73.314200000000028</v>
      </c>
      <c r="F75" s="6">
        <f t="shared" si="6"/>
        <v>73.314200000000028</v>
      </c>
    </row>
    <row r="76" spans="1:6">
      <c r="A76" s="6">
        <v>72</v>
      </c>
      <c r="B76" s="6" t="s">
        <v>12</v>
      </c>
      <c r="C76" s="6">
        <v>229</v>
      </c>
      <c r="D76" s="6">
        <f t="shared" si="7"/>
        <v>278.97140000000002</v>
      </c>
      <c r="E76" s="6">
        <f t="shared" si="5"/>
        <v>-49.971400000000017</v>
      </c>
      <c r="F76" s="6">
        <f t="shared" si="6"/>
        <v>49.971400000000017</v>
      </c>
    </row>
    <row r="77" spans="1:6">
      <c r="A77" s="6">
        <v>73</v>
      </c>
      <c r="B77" s="6" t="s">
        <v>5</v>
      </c>
      <c r="C77" s="6">
        <v>242</v>
      </c>
      <c r="D77" s="6">
        <f t="shared" si="7"/>
        <v>281.62860000000001</v>
      </c>
      <c r="E77" s="6">
        <f t="shared" si="5"/>
        <v>-39.628600000000006</v>
      </c>
      <c r="F77" s="6">
        <f t="shared" si="6"/>
        <v>39.628600000000006</v>
      </c>
    </row>
    <row r="78" spans="1:6">
      <c r="A78" s="6">
        <v>74</v>
      </c>
      <c r="B78" s="6" t="s">
        <v>6</v>
      </c>
      <c r="C78" s="6">
        <v>233</v>
      </c>
      <c r="D78" s="6">
        <f t="shared" si="7"/>
        <v>284.28579999999999</v>
      </c>
      <c r="E78" s="6">
        <f t="shared" si="5"/>
        <v>-51.285799999999995</v>
      </c>
      <c r="F78" s="6">
        <f t="shared" si="6"/>
        <v>51.285799999999995</v>
      </c>
    </row>
    <row r="79" spans="1:6">
      <c r="A79" s="6">
        <v>75</v>
      </c>
      <c r="B79" s="6" t="s">
        <v>7</v>
      </c>
      <c r="C79" s="6">
        <v>267</v>
      </c>
      <c r="D79" s="6">
        <f t="shared" si="7"/>
        <v>286.94299999999998</v>
      </c>
      <c r="E79" s="6">
        <f t="shared" si="5"/>
        <v>-19.942999999999984</v>
      </c>
      <c r="F79" s="6">
        <f t="shared" si="6"/>
        <v>19.942999999999984</v>
      </c>
    </row>
    <row r="80" spans="1:6">
      <c r="A80" s="6">
        <v>76</v>
      </c>
      <c r="B80" s="6" t="s">
        <v>8</v>
      </c>
      <c r="C80" s="6">
        <v>269</v>
      </c>
      <c r="D80" s="6">
        <f t="shared" si="7"/>
        <v>289.60020000000003</v>
      </c>
      <c r="E80" s="6">
        <f t="shared" si="5"/>
        <v>-20.600200000000029</v>
      </c>
      <c r="F80" s="6">
        <f t="shared" si="6"/>
        <v>20.600200000000029</v>
      </c>
    </row>
    <row r="81" spans="1:6">
      <c r="A81" s="6">
        <v>77</v>
      </c>
      <c r="B81" s="6" t="s">
        <v>7</v>
      </c>
      <c r="C81" s="6">
        <v>270</v>
      </c>
      <c r="D81" s="6">
        <f t="shared" si="7"/>
        <v>292.25740000000002</v>
      </c>
      <c r="E81" s="6">
        <f t="shared" si="5"/>
        <v>-22.257400000000018</v>
      </c>
      <c r="F81" s="6">
        <f t="shared" si="6"/>
        <v>22.257400000000018</v>
      </c>
    </row>
    <row r="82" spans="1:6">
      <c r="A82" s="6">
        <v>78</v>
      </c>
      <c r="B82" s="6" t="s">
        <v>5</v>
      </c>
      <c r="C82" s="6">
        <v>315</v>
      </c>
      <c r="D82" s="6">
        <f t="shared" si="7"/>
        <v>294.91460000000001</v>
      </c>
      <c r="E82" s="6">
        <f t="shared" si="5"/>
        <v>20.085399999999993</v>
      </c>
      <c r="F82" s="6">
        <f t="shared" si="6"/>
        <v>20.085399999999993</v>
      </c>
    </row>
    <row r="83" spans="1:6">
      <c r="A83" s="6">
        <v>79</v>
      </c>
      <c r="B83" s="6" t="s">
        <v>5</v>
      </c>
      <c r="C83" s="6">
        <v>364</v>
      </c>
      <c r="D83" s="6">
        <f t="shared" si="7"/>
        <v>297.5718</v>
      </c>
      <c r="E83" s="6">
        <f t="shared" si="5"/>
        <v>66.428200000000004</v>
      </c>
      <c r="F83" s="6">
        <f t="shared" si="6"/>
        <v>66.428200000000004</v>
      </c>
    </row>
    <row r="84" spans="1:6">
      <c r="A84" s="6">
        <v>80</v>
      </c>
      <c r="B84" s="6" t="s">
        <v>8</v>
      </c>
      <c r="C84" s="6">
        <v>347</v>
      </c>
      <c r="D84" s="6">
        <f t="shared" si="7"/>
        <v>300.22899999999998</v>
      </c>
      <c r="E84" s="6">
        <f t="shared" si="5"/>
        <v>46.771000000000015</v>
      </c>
      <c r="F84" s="6">
        <f t="shared" si="6"/>
        <v>46.771000000000015</v>
      </c>
    </row>
    <row r="85" spans="1:6">
      <c r="A85" s="6">
        <v>81</v>
      </c>
      <c r="B85" s="6" t="s">
        <v>9</v>
      </c>
      <c r="C85" s="6">
        <v>312</v>
      </c>
      <c r="D85" s="6">
        <f t="shared" si="7"/>
        <v>302.88620000000003</v>
      </c>
      <c r="E85" s="6">
        <f t="shared" si="5"/>
        <v>9.1137999999999693</v>
      </c>
      <c r="F85" s="6">
        <f t="shared" si="6"/>
        <v>9.1137999999999693</v>
      </c>
    </row>
    <row r="86" spans="1:6">
      <c r="A86" s="6">
        <v>82</v>
      </c>
      <c r="B86" s="6" t="s">
        <v>10</v>
      </c>
      <c r="C86" s="6">
        <v>274</v>
      </c>
      <c r="D86" s="6">
        <f t="shared" si="7"/>
        <v>305.54340000000002</v>
      </c>
      <c r="E86" s="6">
        <f t="shared" si="5"/>
        <v>-31.54340000000002</v>
      </c>
      <c r="F86" s="6">
        <f t="shared" si="6"/>
        <v>31.54340000000002</v>
      </c>
    </row>
    <row r="87" spans="1:6">
      <c r="A87" s="6">
        <v>83</v>
      </c>
      <c r="B87" s="6" t="s">
        <v>11</v>
      </c>
      <c r="C87" s="6">
        <v>237</v>
      </c>
      <c r="D87" s="6">
        <f t="shared" si="7"/>
        <v>308.20060000000001</v>
      </c>
      <c r="E87" s="6">
        <f t="shared" si="5"/>
        <v>-71.200600000000009</v>
      </c>
      <c r="F87" s="6">
        <f t="shared" si="6"/>
        <v>71.200600000000009</v>
      </c>
    </row>
    <row r="88" spans="1:6">
      <c r="A88" s="6">
        <v>84</v>
      </c>
      <c r="B88" s="6" t="s">
        <v>12</v>
      </c>
      <c r="C88" s="6">
        <v>278</v>
      </c>
      <c r="D88" s="6">
        <f t="shared" si="7"/>
        <v>310.8578</v>
      </c>
      <c r="E88" s="6">
        <f t="shared" si="5"/>
        <v>-32.857799999999997</v>
      </c>
      <c r="F88" s="6">
        <f t="shared" si="6"/>
        <v>32.857799999999997</v>
      </c>
    </row>
    <row r="89" spans="1:6">
      <c r="A89" s="6">
        <v>85</v>
      </c>
      <c r="B89" s="6" t="s">
        <v>5</v>
      </c>
      <c r="C89" s="6">
        <v>284</v>
      </c>
      <c r="D89" s="6">
        <f t="shared" si="7"/>
        <v>313.51499999999999</v>
      </c>
      <c r="E89" s="6">
        <f t="shared" si="5"/>
        <v>-29.514999999999986</v>
      </c>
      <c r="F89" s="6">
        <f t="shared" si="6"/>
        <v>29.514999999999986</v>
      </c>
    </row>
    <row r="90" spans="1:6">
      <c r="A90" s="6">
        <v>86</v>
      </c>
      <c r="B90" s="6" t="s">
        <v>6</v>
      </c>
      <c r="C90" s="6">
        <v>277</v>
      </c>
      <c r="D90" s="6">
        <f t="shared" si="7"/>
        <v>316.17220000000003</v>
      </c>
      <c r="E90" s="6">
        <f t="shared" si="5"/>
        <v>-39.172200000000032</v>
      </c>
      <c r="F90" s="6">
        <f t="shared" si="6"/>
        <v>39.172200000000032</v>
      </c>
    </row>
    <row r="91" spans="1:6">
      <c r="A91" s="6">
        <v>87</v>
      </c>
      <c r="B91" s="6" t="s">
        <v>7</v>
      </c>
      <c r="C91" s="6">
        <v>317</v>
      </c>
      <c r="D91" s="6">
        <f t="shared" si="7"/>
        <v>318.82940000000002</v>
      </c>
      <c r="E91" s="6">
        <f t="shared" si="5"/>
        <v>-1.829400000000021</v>
      </c>
      <c r="F91" s="6">
        <f t="shared" si="6"/>
        <v>1.829400000000021</v>
      </c>
    </row>
    <row r="92" spans="1:6">
      <c r="A92" s="6">
        <v>88</v>
      </c>
      <c r="B92" s="6" t="s">
        <v>8</v>
      </c>
      <c r="C92" s="6">
        <v>313</v>
      </c>
      <c r="D92" s="6">
        <f t="shared" si="7"/>
        <v>321.48660000000001</v>
      </c>
      <c r="E92" s="6">
        <f t="shared" si="5"/>
        <v>-8.4866000000000099</v>
      </c>
      <c r="F92" s="6">
        <f t="shared" si="6"/>
        <v>8.4866000000000099</v>
      </c>
    </row>
    <row r="93" spans="1:6">
      <c r="A93" s="6">
        <v>89</v>
      </c>
      <c r="B93" s="6" t="s">
        <v>7</v>
      </c>
      <c r="C93" s="6">
        <v>318</v>
      </c>
      <c r="D93" s="6">
        <f t="shared" si="7"/>
        <v>324.1438</v>
      </c>
      <c r="E93" s="6">
        <f t="shared" si="5"/>
        <v>-6.1437999999999988</v>
      </c>
      <c r="F93" s="6">
        <f t="shared" si="6"/>
        <v>6.1437999999999988</v>
      </c>
    </row>
    <row r="94" spans="1:6">
      <c r="A94" s="6">
        <v>90</v>
      </c>
      <c r="B94" s="6" t="s">
        <v>5</v>
      </c>
      <c r="C94" s="6">
        <v>374</v>
      </c>
      <c r="D94" s="6">
        <f t="shared" si="7"/>
        <v>326.80099999999999</v>
      </c>
      <c r="E94" s="6">
        <f t="shared" si="5"/>
        <v>47.199000000000012</v>
      </c>
      <c r="F94" s="6">
        <f t="shared" si="6"/>
        <v>47.199000000000012</v>
      </c>
    </row>
    <row r="95" spans="1:6">
      <c r="A95" s="6">
        <v>91</v>
      </c>
      <c r="B95" s="6" t="s">
        <v>5</v>
      </c>
      <c r="C95" s="6">
        <v>413</v>
      </c>
      <c r="D95" s="6">
        <f t="shared" si="7"/>
        <v>329.45820000000003</v>
      </c>
      <c r="E95" s="6">
        <f t="shared" si="5"/>
        <v>83.541799999999967</v>
      </c>
      <c r="F95" s="6">
        <f t="shared" si="6"/>
        <v>83.541799999999967</v>
      </c>
    </row>
    <row r="96" spans="1:6">
      <c r="A96" s="6">
        <v>92</v>
      </c>
      <c r="B96" s="6" t="s">
        <v>8</v>
      </c>
      <c r="C96" s="6">
        <v>405</v>
      </c>
      <c r="D96" s="6">
        <f t="shared" si="7"/>
        <v>332.11540000000002</v>
      </c>
      <c r="E96" s="6">
        <f t="shared" si="5"/>
        <v>72.884599999999978</v>
      </c>
      <c r="F96" s="6">
        <f t="shared" si="6"/>
        <v>72.884599999999978</v>
      </c>
    </row>
    <row r="97" spans="1:6">
      <c r="A97" s="6">
        <v>93</v>
      </c>
      <c r="B97" s="6" t="s">
        <v>9</v>
      </c>
      <c r="C97" s="6">
        <v>355</v>
      </c>
      <c r="D97" s="6">
        <f t="shared" si="7"/>
        <v>334.77260000000001</v>
      </c>
      <c r="E97" s="6">
        <f t="shared" si="5"/>
        <v>20.227399999999989</v>
      </c>
      <c r="F97" s="6">
        <f t="shared" si="6"/>
        <v>20.227399999999989</v>
      </c>
    </row>
    <row r="98" spans="1:6">
      <c r="A98" s="6">
        <v>94</v>
      </c>
      <c r="B98" s="6" t="s">
        <v>10</v>
      </c>
      <c r="C98" s="6">
        <v>306</v>
      </c>
      <c r="D98" s="6">
        <f t="shared" si="7"/>
        <v>337.4298</v>
      </c>
      <c r="E98" s="6">
        <f t="shared" si="5"/>
        <v>-31.4298</v>
      </c>
      <c r="F98" s="6">
        <f t="shared" si="6"/>
        <v>31.4298</v>
      </c>
    </row>
    <row r="99" spans="1:6">
      <c r="A99" s="6">
        <v>95</v>
      </c>
      <c r="B99" s="6" t="s">
        <v>11</v>
      </c>
      <c r="C99" s="6">
        <v>271</v>
      </c>
      <c r="D99" s="6">
        <f t="shared" si="7"/>
        <v>340.08699999999999</v>
      </c>
      <c r="E99" s="6">
        <f t="shared" si="5"/>
        <v>-69.086999999999989</v>
      </c>
      <c r="F99" s="6">
        <f t="shared" si="6"/>
        <v>69.086999999999989</v>
      </c>
    </row>
    <row r="100" spans="1:6">
      <c r="A100" s="6">
        <v>96</v>
      </c>
      <c r="B100" s="6" t="s">
        <v>12</v>
      </c>
      <c r="C100" s="6">
        <v>306</v>
      </c>
      <c r="D100" s="6">
        <f t="shared" si="7"/>
        <v>342.74420000000003</v>
      </c>
      <c r="E100" s="6">
        <f t="shared" si="5"/>
        <v>-36.744200000000035</v>
      </c>
      <c r="F100" s="6">
        <f t="shared" si="6"/>
        <v>36.744200000000035</v>
      </c>
    </row>
    <row r="101" spans="1:6">
      <c r="A101" s="6">
        <v>97</v>
      </c>
      <c r="B101" s="6" t="s">
        <v>5</v>
      </c>
      <c r="C101" s="6">
        <v>315</v>
      </c>
      <c r="D101" s="6">
        <f t="shared" si="7"/>
        <v>345.40140000000002</v>
      </c>
      <c r="E101" s="6">
        <f t="shared" ref="E101:E132" si="8">C101-D101</f>
        <v>-30.401400000000024</v>
      </c>
      <c r="F101" s="6">
        <f t="shared" ref="F101:F132" si="9">ABS(E101)</f>
        <v>30.401400000000024</v>
      </c>
    </row>
    <row r="102" spans="1:6">
      <c r="A102" s="6">
        <v>98</v>
      </c>
      <c r="B102" s="6" t="s">
        <v>6</v>
      </c>
      <c r="C102" s="6">
        <v>301</v>
      </c>
      <c r="D102" s="6">
        <f t="shared" si="7"/>
        <v>348.05860000000001</v>
      </c>
      <c r="E102" s="6">
        <f t="shared" si="8"/>
        <v>-47.058600000000013</v>
      </c>
      <c r="F102" s="6">
        <f t="shared" si="9"/>
        <v>47.058600000000013</v>
      </c>
    </row>
    <row r="103" spans="1:6">
      <c r="A103" s="6">
        <v>99</v>
      </c>
      <c r="B103" s="6" t="s">
        <v>7</v>
      </c>
      <c r="C103" s="6">
        <v>356</v>
      </c>
      <c r="D103" s="6">
        <f t="shared" si="7"/>
        <v>350.7158</v>
      </c>
      <c r="E103" s="6">
        <f t="shared" si="8"/>
        <v>5.2841999999999985</v>
      </c>
      <c r="F103" s="6">
        <f t="shared" si="9"/>
        <v>5.2841999999999985</v>
      </c>
    </row>
    <row r="104" spans="1:6">
      <c r="A104" s="6">
        <v>100</v>
      </c>
      <c r="B104" s="6" t="s">
        <v>8</v>
      </c>
      <c r="C104" s="6">
        <v>348</v>
      </c>
      <c r="D104" s="6">
        <f t="shared" si="7"/>
        <v>353.37300000000005</v>
      </c>
      <c r="E104" s="6">
        <f t="shared" si="8"/>
        <v>-5.3730000000000473</v>
      </c>
      <c r="F104" s="6">
        <f t="shared" si="9"/>
        <v>5.3730000000000473</v>
      </c>
    </row>
    <row r="105" spans="1:6">
      <c r="A105" s="6">
        <v>101</v>
      </c>
      <c r="B105" s="6" t="s">
        <v>7</v>
      </c>
      <c r="C105" s="6">
        <v>355</v>
      </c>
      <c r="D105" s="6">
        <f t="shared" si="7"/>
        <v>356.03020000000004</v>
      </c>
      <c r="E105" s="6">
        <f t="shared" si="8"/>
        <v>-1.0302000000000362</v>
      </c>
      <c r="F105" s="6">
        <f t="shared" si="9"/>
        <v>1.0302000000000362</v>
      </c>
    </row>
    <row r="106" spans="1:6">
      <c r="A106" s="6">
        <v>102</v>
      </c>
      <c r="B106" s="6" t="s">
        <v>5</v>
      </c>
      <c r="C106" s="6">
        <v>422</v>
      </c>
      <c r="D106" s="6">
        <f t="shared" si="7"/>
        <v>358.68740000000003</v>
      </c>
      <c r="E106" s="6">
        <f t="shared" si="8"/>
        <v>63.312599999999975</v>
      </c>
      <c r="F106" s="6">
        <f t="shared" si="9"/>
        <v>63.312599999999975</v>
      </c>
    </row>
    <row r="107" spans="1:6">
      <c r="A107" s="6">
        <v>103</v>
      </c>
      <c r="B107" s="6" t="s">
        <v>5</v>
      </c>
      <c r="C107" s="6">
        <v>465</v>
      </c>
      <c r="D107" s="6">
        <f t="shared" si="7"/>
        <v>361.34460000000001</v>
      </c>
      <c r="E107" s="6">
        <f t="shared" si="8"/>
        <v>103.65539999999999</v>
      </c>
      <c r="F107" s="6">
        <f t="shared" si="9"/>
        <v>103.65539999999999</v>
      </c>
    </row>
    <row r="108" spans="1:6">
      <c r="A108" s="6">
        <v>104</v>
      </c>
      <c r="B108" s="6" t="s">
        <v>8</v>
      </c>
      <c r="C108" s="6">
        <v>467</v>
      </c>
      <c r="D108" s="6">
        <f t="shared" si="7"/>
        <v>364.0018</v>
      </c>
      <c r="E108" s="6">
        <f t="shared" si="8"/>
        <v>102.9982</v>
      </c>
      <c r="F108" s="6">
        <f t="shared" si="9"/>
        <v>102.9982</v>
      </c>
    </row>
    <row r="109" spans="1:6">
      <c r="A109" s="6">
        <v>105</v>
      </c>
      <c r="B109" s="6" t="s">
        <v>9</v>
      </c>
      <c r="C109" s="6">
        <v>404</v>
      </c>
      <c r="D109" s="6">
        <f t="shared" si="7"/>
        <v>366.65900000000005</v>
      </c>
      <c r="E109" s="6">
        <f t="shared" si="8"/>
        <v>37.340999999999951</v>
      </c>
      <c r="F109" s="6">
        <f t="shared" si="9"/>
        <v>37.340999999999951</v>
      </c>
    </row>
    <row r="110" spans="1:6">
      <c r="A110" s="6">
        <v>106</v>
      </c>
      <c r="B110" s="6" t="s">
        <v>10</v>
      </c>
      <c r="C110" s="6">
        <v>347</v>
      </c>
      <c r="D110" s="6">
        <f t="shared" si="7"/>
        <v>369.31620000000004</v>
      </c>
      <c r="E110" s="6">
        <f t="shared" si="8"/>
        <v>-22.316200000000038</v>
      </c>
      <c r="F110" s="6">
        <f t="shared" si="9"/>
        <v>22.316200000000038</v>
      </c>
    </row>
    <row r="111" spans="1:6">
      <c r="A111" s="6">
        <v>107</v>
      </c>
      <c r="B111" s="6" t="s">
        <v>11</v>
      </c>
      <c r="C111" s="6">
        <v>305</v>
      </c>
      <c r="D111" s="6">
        <f t="shared" si="7"/>
        <v>371.97340000000003</v>
      </c>
      <c r="E111" s="6">
        <f t="shared" si="8"/>
        <v>-66.973400000000026</v>
      </c>
      <c r="F111" s="6">
        <f t="shared" si="9"/>
        <v>66.973400000000026</v>
      </c>
    </row>
    <row r="112" spans="1:6">
      <c r="A112" s="6">
        <v>108</v>
      </c>
      <c r="B112" s="6" t="s">
        <v>12</v>
      </c>
      <c r="C112" s="6">
        <v>336</v>
      </c>
      <c r="D112" s="6">
        <f t="shared" si="7"/>
        <v>374.63060000000002</v>
      </c>
      <c r="E112" s="6">
        <f t="shared" si="8"/>
        <v>-38.630600000000015</v>
      </c>
      <c r="F112" s="6">
        <f t="shared" si="9"/>
        <v>38.630600000000015</v>
      </c>
    </row>
    <row r="113" spans="1:17">
      <c r="A113" s="6">
        <v>109</v>
      </c>
      <c r="B113" s="6" t="s">
        <v>5</v>
      </c>
      <c r="C113" s="6">
        <v>340</v>
      </c>
      <c r="D113" s="6">
        <f t="shared" si="7"/>
        <v>377.2878</v>
      </c>
      <c r="E113" s="6">
        <f t="shared" si="8"/>
        <v>-37.287800000000004</v>
      </c>
      <c r="F113" s="6">
        <f t="shared" si="9"/>
        <v>37.287800000000004</v>
      </c>
    </row>
    <row r="114" spans="1:17">
      <c r="A114" s="6">
        <v>110</v>
      </c>
      <c r="B114" s="6" t="s">
        <v>6</v>
      </c>
      <c r="C114" s="6">
        <v>318</v>
      </c>
      <c r="D114" s="6">
        <f t="shared" si="7"/>
        <v>379.94499999999999</v>
      </c>
      <c r="E114" s="6">
        <f t="shared" si="8"/>
        <v>-61.944999999999993</v>
      </c>
      <c r="F114" s="6">
        <f t="shared" si="9"/>
        <v>61.944999999999993</v>
      </c>
    </row>
    <row r="115" spans="1:17">
      <c r="A115" s="6">
        <v>111</v>
      </c>
      <c r="B115" s="6" t="s">
        <v>7</v>
      </c>
      <c r="C115" s="6">
        <v>362</v>
      </c>
      <c r="D115" s="6">
        <f t="shared" si="7"/>
        <v>382.60220000000004</v>
      </c>
      <c r="E115" s="6">
        <f t="shared" si="8"/>
        <v>-20.602200000000039</v>
      </c>
      <c r="F115" s="6">
        <f t="shared" si="9"/>
        <v>20.602200000000039</v>
      </c>
    </row>
    <row r="116" spans="1:17">
      <c r="A116" s="6">
        <v>112</v>
      </c>
      <c r="B116" s="6" t="s">
        <v>8</v>
      </c>
      <c r="C116" s="6">
        <v>348</v>
      </c>
      <c r="D116" s="6">
        <f t="shared" si="7"/>
        <v>385.25940000000003</v>
      </c>
      <c r="E116" s="6">
        <f t="shared" si="8"/>
        <v>-37.259400000000028</v>
      </c>
      <c r="F116" s="6">
        <f t="shared" si="9"/>
        <v>37.259400000000028</v>
      </c>
      <c r="Q116" s="1"/>
    </row>
    <row r="117" spans="1:17">
      <c r="A117" s="6">
        <v>113</v>
      </c>
      <c r="B117" s="6" t="s">
        <v>7</v>
      </c>
      <c r="C117" s="6">
        <v>363</v>
      </c>
      <c r="D117" s="6">
        <f t="shared" si="7"/>
        <v>387.91660000000002</v>
      </c>
      <c r="E117" s="6">
        <f t="shared" si="8"/>
        <v>-24.916600000000017</v>
      </c>
      <c r="F117" s="6">
        <f t="shared" si="9"/>
        <v>24.916600000000017</v>
      </c>
      <c r="Q117" s="1"/>
    </row>
    <row r="118" spans="1:17">
      <c r="A118" s="6">
        <v>114</v>
      </c>
      <c r="B118" s="6" t="s">
        <v>5</v>
      </c>
      <c r="C118" s="6">
        <v>435</v>
      </c>
      <c r="D118" s="6">
        <f t="shared" si="7"/>
        <v>390.57380000000001</v>
      </c>
      <c r="E118" s="6">
        <f t="shared" si="8"/>
        <v>44.426199999999994</v>
      </c>
      <c r="F118" s="6">
        <f t="shared" si="9"/>
        <v>44.426199999999994</v>
      </c>
      <c r="Q118" s="1"/>
    </row>
    <row r="119" spans="1:17">
      <c r="A119" s="6">
        <v>115</v>
      </c>
      <c r="B119" s="6" t="s">
        <v>5</v>
      </c>
      <c r="C119" s="6">
        <v>491</v>
      </c>
      <c r="D119" s="6">
        <f t="shared" si="7"/>
        <v>393.23099999999999</v>
      </c>
      <c r="E119" s="6">
        <f t="shared" si="8"/>
        <v>97.769000000000005</v>
      </c>
      <c r="F119" s="6">
        <f t="shared" si="9"/>
        <v>97.769000000000005</v>
      </c>
      <c r="Q119" s="1"/>
    </row>
    <row r="120" spans="1:17">
      <c r="A120" s="6">
        <v>116</v>
      </c>
      <c r="B120" s="6" t="s">
        <v>8</v>
      </c>
      <c r="C120" s="6">
        <v>505</v>
      </c>
      <c r="D120" s="6">
        <f t="shared" si="7"/>
        <v>395.88820000000004</v>
      </c>
      <c r="E120" s="6">
        <f t="shared" si="8"/>
        <v>109.11179999999996</v>
      </c>
      <c r="F120" s="6">
        <f t="shared" si="9"/>
        <v>109.11179999999996</v>
      </c>
      <c r="Q120" s="1"/>
    </row>
    <row r="121" spans="1:17">
      <c r="A121" s="6">
        <v>117</v>
      </c>
      <c r="B121" s="6" t="s">
        <v>9</v>
      </c>
      <c r="C121" s="6">
        <v>404</v>
      </c>
      <c r="D121" s="6">
        <f t="shared" si="7"/>
        <v>398.54540000000003</v>
      </c>
      <c r="E121" s="6">
        <f t="shared" si="8"/>
        <v>5.4545999999999708</v>
      </c>
      <c r="F121" s="6">
        <f t="shared" si="9"/>
        <v>5.4545999999999708</v>
      </c>
      <c r="Q121" s="1"/>
    </row>
    <row r="122" spans="1:17">
      <c r="A122" s="6">
        <v>118</v>
      </c>
      <c r="B122" s="6" t="s">
        <v>10</v>
      </c>
      <c r="C122" s="6">
        <v>359</v>
      </c>
      <c r="D122" s="6">
        <f t="shared" si="7"/>
        <v>401.20260000000002</v>
      </c>
      <c r="E122" s="6">
        <f t="shared" si="8"/>
        <v>-42.202600000000018</v>
      </c>
      <c r="F122" s="6">
        <f t="shared" si="9"/>
        <v>42.202600000000018</v>
      </c>
      <c r="Q122" s="1"/>
    </row>
    <row r="123" spans="1:17">
      <c r="A123" s="6">
        <v>119</v>
      </c>
      <c r="B123" s="6" t="s">
        <v>11</v>
      </c>
      <c r="C123" s="6">
        <v>310</v>
      </c>
      <c r="D123" s="6">
        <f t="shared" si="7"/>
        <v>403.85980000000001</v>
      </c>
      <c r="E123" s="6">
        <f t="shared" si="8"/>
        <v>-93.859800000000007</v>
      </c>
      <c r="F123" s="6">
        <f t="shared" si="9"/>
        <v>93.859800000000007</v>
      </c>
      <c r="Q123" s="1"/>
    </row>
    <row r="124" spans="1:17">
      <c r="A124" s="6">
        <v>120</v>
      </c>
      <c r="B124" s="6" t="s">
        <v>12</v>
      </c>
      <c r="C124" s="6">
        <v>337</v>
      </c>
      <c r="D124" s="6">
        <f t="shared" si="7"/>
        <v>406.517</v>
      </c>
      <c r="E124" s="6">
        <f t="shared" si="8"/>
        <v>-69.516999999999996</v>
      </c>
      <c r="F124" s="6">
        <f t="shared" si="9"/>
        <v>69.516999999999996</v>
      </c>
      <c r="Q124" s="1"/>
    </row>
    <row r="125" spans="1:17">
      <c r="A125" s="6">
        <v>121</v>
      </c>
      <c r="B125" s="6" t="s">
        <v>5</v>
      </c>
      <c r="C125" s="6">
        <v>360</v>
      </c>
      <c r="D125" s="6">
        <f t="shared" si="7"/>
        <v>409.17420000000004</v>
      </c>
      <c r="E125" s="6">
        <f t="shared" si="8"/>
        <v>-49.174200000000042</v>
      </c>
      <c r="F125" s="6">
        <f t="shared" si="9"/>
        <v>49.174200000000042</v>
      </c>
      <c r="Q125" s="1"/>
    </row>
    <row r="126" spans="1:17">
      <c r="A126" s="6">
        <v>122</v>
      </c>
      <c r="B126" s="6" t="s">
        <v>6</v>
      </c>
      <c r="C126" s="6">
        <v>342</v>
      </c>
      <c r="D126" s="6">
        <f t="shared" si="7"/>
        <v>411.83140000000003</v>
      </c>
      <c r="E126" s="6">
        <f t="shared" si="8"/>
        <v>-69.831400000000031</v>
      </c>
      <c r="F126" s="6">
        <f t="shared" si="9"/>
        <v>69.831400000000031</v>
      </c>
      <c r="Q126" s="1"/>
    </row>
    <row r="127" spans="1:17">
      <c r="A127" s="6">
        <v>123</v>
      </c>
      <c r="B127" s="6" t="s">
        <v>7</v>
      </c>
      <c r="C127" s="6">
        <v>406</v>
      </c>
      <c r="D127" s="6">
        <f t="shared" si="7"/>
        <v>414.48860000000002</v>
      </c>
      <c r="E127" s="6">
        <f t="shared" si="8"/>
        <v>-8.4886000000000195</v>
      </c>
      <c r="F127" s="6">
        <f t="shared" si="9"/>
        <v>8.4886000000000195</v>
      </c>
      <c r="Q127" s="1"/>
    </row>
    <row r="128" spans="1:17">
      <c r="A128" s="6">
        <v>124</v>
      </c>
      <c r="B128" s="6" t="s">
        <v>8</v>
      </c>
      <c r="C128" s="6">
        <v>396</v>
      </c>
      <c r="D128" s="6">
        <f t="shared" si="7"/>
        <v>417.14580000000001</v>
      </c>
      <c r="E128" s="6">
        <f t="shared" si="8"/>
        <v>-21.145800000000008</v>
      </c>
      <c r="F128" s="6">
        <f t="shared" si="9"/>
        <v>21.145800000000008</v>
      </c>
      <c r="Q128" s="1"/>
    </row>
    <row r="129" spans="1:17">
      <c r="A129" s="6">
        <v>125</v>
      </c>
      <c r="B129" s="6" t="s">
        <v>7</v>
      </c>
      <c r="C129" s="6">
        <v>420</v>
      </c>
      <c r="D129" s="6">
        <f t="shared" si="7"/>
        <v>419.803</v>
      </c>
      <c r="E129" s="6">
        <f t="shared" si="8"/>
        <v>0.19700000000000273</v>
      </c>
      <c r="F129" s="6">
        <f t="shared" si="9"/>
        <v>0.19700000000000273</v>
      </c>
      <c r="Q129" s="1"/>
    </row>
    <row r="130" spans="1:17">
      <c r="A130" s="6">
        <v>126</v>
      </c>
      <c r="B130" s="6" t="s">
        <v>5</v>
      </c>
      <c r="C130" s="6">
        <v>472</v>
      </c>
      <c r="D130" s="6">
        <f t="shared" si="7"/>
        <v>422.46020000000004</v>
      </c>
      <c r="E130" s="6">
        <f t="shared" si="8"/>
        <v>49.539799999999957</v>
      </c>
      <c r="F130" s="6">
        <f t="shared" si="9"/>
        <v>49.539799999999957</v>
      </c>
      <c r="Q130" s="1"/>
    </row>
    <row r="131" spans="1:17">
      <c r="A131" s="6">
        <v>127</v>
      </c>
      <c r="B131" s="6" t="s">
        <v>5</v>
      </c>
      <c r="C131" s="6">
        <v>548</v>
      </c>
      <c r="D131" s="6">
        <f t="shared" si="7"/>
        <v>425.11740000000003</v>
      </c>
      <c r="E131" s="6">
        <f t="shared" si="8"/>
        <v>122.88259999999997</v>
      </c>
      <c r="F131" s="6">
        <f t="shared" si="9"/>
        <v>122.88259999999997</v>
      </c>
      <c r="Q131" s="1"/>
    </row>
    <row r="132" spans="1:17">
      <c r="A132" s="6">
        <v>128</v>
      </c>
      <c r="B132" s="6" t="s">
        <v>8</v>
      </c>
      <c r="C132" s="6">
        <v>559</v>
      </c>
      <c r="D132" s="6">
        <f t="shared" si="7"/>
        <v>427.77460000000002</v>
      </c>
      <c r="E132" s="6">
        <f t="shared" si="8"/>
        <v>131.22539999999998</v>
      </c>
      <c r="F132" s="6">
        <f t="shared" si="9"/>
        <v>131.22539999999998</v>
      </c>
      <c r="Q132" s="1"/>
    </row>
    <row r="133" spans="1:17">
      <c r="A133" s="6">
        <v>129</v>
      </c>
      <c r="B133" s="6" t="s">
        <v>9</v>
      </c>
      <c r="C133" s="6">
        <v>463</v>
      </c>
      <c r="D133" s="6">
        <f t="shared" si="7"/>
        <v>430.43180000000001</v>
      </c>
      <c r="E133" s="6">
        <f t="shared" ref="E133:E148" si="10">C133-D133</f>
        <v>32.56819999999999</v>
      </c>
      <c r="F133" s="6">
        <f t="shared" ref="F133:F148" si="11">ABS(E133)</f>
        <v>32.56819999999999</v>
      </c>
      <c r="Q133" s="1"/>
    </row>
    <row r="134" spans="1:17">
      <c r="A134" s="6">
        <v>130</v>
      </c>
      <c r="B134" s="6" t="s">
        <v>10</v>
      </c>
      <c r="C134" s="6">
        <v>407</v>
      </c>
      <c r="D134" s="6">
        <f t="shared" ref="D134:D148" si="12">2.6572*A134+87.653</f>
        <v>433.089</v>
      </c>
      <c r="E134" s="6">
        <f t="shared" si="10"/>
        <v>-26.088999999999999</v>
      </c>
      <c r="F134" s="6">
        <f t="shared" si="11"/>
        <v>26.088999999999999</v>
      </c>
      <c r="Q134" s="1"/>
    </row>
    <row r="135" spans="1:17">
      <c r="A135" s="6">
        <v>131</v>
      </c>
      <c r="B135" s="6" t="s">
        <v>11</v>
      </c>
      <c r="C135" s="6">
        <v>362</v>
      </c>
      <c r="D135" s="6">
        <f t="shared" si="12"/>
        <v>435.74620000000004</v>
      </c>
      <c r="E135" s="6">
        <f t="shared" si="10"/>
        <v>-73.746200000000044</v>
      </c>
      <c r="F135" s="6">
        <f t="shared" si="11"/>
        <v>73.746200000000044</v>
      </c>
      <c r="Q135" s="1"/>
    </row>
    <row r="136" spans="1:17">
      <c r="A136" s="6">
        <v>132</v>
      </c>
      <c r="B136" s="6" t="s">
        <v>12</v>
      </c>
      <c r="C136" s="6">
        <v>405</v>
      </c>
      <c r="D136" s="6">
        <f t="shared" si="12"/>
        <v>438.40340000000003</v>
      </c>
      <c r="E136" s="6">
        <f t="shared" si="10"/>
        <v>-33.403400000000033</v>
      </c>
      <c r="F136" s="6">
        <f t="shared" si="11"/>
        <v>33.403400000000033</v>
      </c>
      <c r="Q136" s="1"/>
    </row>
    <row r="137" spans="1:17">
      <c r="A137" s="6">
        <v>133</v>
      </c>
      <c r="B137" s="6" t="s">
        <v>5</v>
      </c>
      <c r="C137" s="6">
        <v>417</v>
      </c>
      <c r="D137" s="6">
        <f t="shared" si="12"/>
        <v>441.06060000000002</v>
      </c>
      <c r="E137" s="6">
        <f t="shared" si="10"/>
        <v>-24.060600000000022</v>
      </c>
      <c r="F137" s="6">
        <f t="shared" si="11"/>
        <v>24.060600000000022</v>
      </c>
      <c r="Q137" s="1"/>
    </row>
    <row r="138" spans="1:17">
      <c r="A138" s="6">
        <v>134</v>
      </c>
      <c r="B138" s="6" t="s">
        <v>6</v>
      </c>
      <c r="C138" s="6">
        <v>391</v>
      </c>
      <c r="D138" s="6">
        <f t="shared" si="12"/>
        <v>443.71780000000001</v>
      </c>
      <c r="E138" s="6">
        <f t="shared" si="10"/>
        <v>-52.717800000000011</v>
      </c>
      <c r="F138" s="6">
        <f t="shared" si="11"/>
        <v>52.717800000000011</v>
      </c>
      <c r="Q138" s="1"/>
    </row>
    <row r="139" spans="1:17">
      <c r="A139" s="6">
        <v>135</v>
      </c>
      <c r="B139" s="6" t="s">
        <v>7</v>
      </c>
      <c r="C139" s="6">
        <v>419</v>
      </c>
      <c r="D139" s="6">
        <f t="shared" si="12"/>
        <v>446.375</v>
      </c>
      <c r="E139" s="6">
        <f t="shared" si="10"/>
        <v>-27.375</v>
      </c>
      <c r="F139" s="6">
        <f t="shared" si="11"/>
        <v>27.375</v>
      </c>
      <c r="Q139" s="1"/>
    </row>
    <row r="140" spans="1:17">
      <c r="A140" s="6">
        <v>136</v>
      </c>
      <c r="B140" s="6" t="s">
        <v>8</v>
      </c>
      <c r="C140" s="6">
        <v>461</v>
      </c>
      <c r="D140" s="6">
        <f t="shared" si="12"/>
        <v>449.03220000000005</v>
      </c>
      <c r="E140" s="6">
        <f t="shared" si="10"/>
        <v>11.967799999999954</v>
      </c>
      <c r="F140" s="6">
        <f t="shared" si="11"/>
        <v>11.967799999999954</v>
      </c>
      <c r="Q140" s="1"/>
    </row>
    <row r="141" spans="1:17">
      <c r="A141" s="6">
        <v>137</v>
      </c>
      <c r="B141" s="6" t="s">
        <v>7</v>
      </c>
      <c r="C141" s="6">
        <v>472</v>
      </c>
      <c r="D141" s="6">
        <f t="shared" si="12"/>
        <v>451.68940000000003</v>
      </c>
      <c r="E141" s="6">
        <f t="shared" si="10"/>
        <v>20.310599999999965</v>
      </c>
      <c r="F141" s="6">
        <f t="shared" si="11"/>
        <v>20.310599999999965</v>
      </c>
      <c r="Q141" s="1"/>
    </row>
    <row r="142" spans="1:17">
      <c r="A142" s="6">
        <v>138</v>
      </c>
      <c r="B142" s="6" t="s">
        <v>5</v>
      </c>
      <c r="C142" s="6">
        <v>535</v>
      </c>
      <c r="D142" s="6">
        <f t="shared" si="12"/>
        <v>454.34660000000002</v>
      </c>
      <c r="E142" s="6">
        <f t="shared" si="10"/>
        <v>80.653399999999976</v>
      </c>
      <c r="F142" s="6">
        <f t="shared" si="11"/>
        <v>80.653399999999976</v>
      </c>
      <c r="Q142" s="1"/>
    </row>
    <row r="143" spans="1:17">
      <c r="A143" s="6">
        <v>139</v>
      </c>
      <c r="B143" s="6" t="s">
        <v>5</v>
      </c>
      <c r="C143" s="6">
        <v>622</v>
      </c>
      <c r="D143" s="6">
        <f t="shared" si="12"/>
        <v>457.00380000000001</v>
      </c>
      <c r="E143" s="6">
        <f t="shared" si="10"/>
        <v>164.99619999999999</v>
      </c>
      <c r="F143" s="6">
        <f t="shared" si="11"/>
        <v>164.99619999999999</v>
      </c>
      <c r="Q143" s="1"/>
    </row>
    <row r="144" spans="1:17">
      <c r="A144" s="6">
        <v>140</v>
      </c>
      <c r="B144" s="6" t="s">
        <v>8</v>
      </c>
      <c r="C144" s="6">
        <v>606</v>
      </c>
      <c r="D144" s="6">
        <f t="shared" si="12"/>
        <v>459.661</v>
      </c>
      <c r="E144" s="6">
        <f t="shared" si="10"/>
        <v>146.339</v>
      </c>
      <c r="F144" s="6">
        <f t="shared" si="11"/>
        <v>146.339</v>
      </c>
      <c r="Q144" s="1"/>
    </row>
    <row r="145" spans="1:17">
      <c r="A145" s="6">
        <v>141</v>
      </c>
      <c r="B145" s="6" t="s">
        <v>9</v>
      </c>
      <c r="C145" s="6">
        <v>508</v>
      </c>
      <c r="D145" s="6">
        <f t="shared" si="12"/>
        <v>462.31820000000005</v>
      </c>
      <c r="E145" s="6">
        <f t="shared" si="10"/>
        <v>45.681799999999953</v>
      </c>
      <c r="F145" s="6">
        <f t="shared" si="11"/>
        <v>45.681799999999953</v>
      </c>
      <c r="Q145" s="1"/>
    </row>
    <row r="146" spans="1:17">
      <c r="A146" s="6">
        <v>142</v>
      </c>
      <c r="B146" s="6" t="s">
        <v>10</v>
      </c>
      <c r="C146" s="6">
        <v>461</v>
      </c>
      <c r="D146" s="6">
        <f t="shared" si="12"/>
        <v>464.97540000000004</v>
      </c>
      <c r="E146" s="6">
        <f t="shared" si="10"/>
        <v>-3.975400000000036</v>
      </c>
      <c r="F146" s="6">
        <f t="shared" si="11"/>
        <v>3.975400000000036</v>
      </c>
      <c r="Q146" s="1"/>
    </row>
    <row r="147" spans="1:17">
      <c r="A147" s="6">
        <v>143</v>
      </c>
      <c r="B147" s="6" t="s">
        <v>11</v>
      </c>
      <c r="C147" s="6">
        <v>390</v>
      </c>
      <c r="D147" s="6">
        <f t="shared" si="12"/>
        <v>467.63260000000002</v>
      </c>
      <c r="E147" s="6">
        <f t="shared" si="10"/>
        <v>-77.632600000000025</v>
      </c>
      <c r="F147" s="6">
        <f t="shared" si="11"/>
        <v>77.632600000000025</v>
      </c>
      <c r="Q147" s="1"/>
    </row>
    <row r="148" spans="1:17">
      <c r="A148" s="6">
        <v>144</v>
      </c>
      <c r="B148" s="6" t="s">
        <v>12</v>
      </c>
      <c r="C148" s="6">
        <v>432</v>
      </c>
      <c r="D148" s="6">
        <f t="shared" si="12"/>
        <v>470.28980000000001</v>
      </c>
      <c r="E148" s="6">
        <f t="shared" si="10"/>
        <v>-38.289800000000014</v>
      </c>
      <c r="F148" s="6">
        <f t="shared" si="11"/>
        <v>38.289800000000014</v>
      </c>
      <c r="Q148" s="1"/>
    </row>
    <row r="149" spans="1:17">
      <c r="C149" s="1"/>
      <c r="D149" s="1"/>
      <c r="E149" s="1"/>
      <c r="G149" s="1"/>
      <c r="H149" s="1"/>
      <c r="I149" s="1"/>
      <c r="K149" s="1"/>
      <c r="L149" s="1"/>
      <c r="N149" s="1"/>
      <c r="O149" s="1"/>
      <c r="Q149" s="1"/>
    </row>
    <row r="150" spans="1:17">
      <c r="C150" s="1"/>
      <c r="D150" s="1"/>
      <c r="E150" s="11" t="s">
        <v>20</v>
      </c>
      <c r="F150" s="8">
        <f>AVERAGE(F5:F148)</f>
        <v>34.405783333333346</v>
      </c>
      <c r="G150" s="1"/>
      <c r="H150" s="2"/>
      <c r="I150" s="2"/>
      <c r="J150" s="3"/>
      <c r="K150" s="1"/>
      <c r="L150" s="2"/>
      <c r="M150" s="3"/>
      <c r="N150" s="1"/>
      <c r="O150" s="2"/>
      <c r="P150" s="3"/>
      <c r="Q150" s="1"/>
    </row>
    <row r="151" spans="1:17">
      <c r="C151" s="1"/>
      <c r="D151" s="1"/>
      <c r="E151" s="1"/>
      <c r="G151" s="1"/>
      <c r="H151" s="1"/>
      <c r="I151" s="1"/>
      <c r="K151" s="1"/>
      <c r="L151" s="1"/>
      <c r="N151" s="1"/>
      <c r="O151" s="1"/>
      <c r="Q151" s="1"/>
    </row>
    <row r="152" spans="1:17">
      <c r="C152" s="1"/>
      <c r="D152" s="1"/>
      <c r="E152" s="1"/>
      <c r="G152" s="1"/>
      <c r="H152" s="1"/>
      <c r="I152" s="1"/>
      <c r="K152" s="1"/>
      <c r="L152" s="1"/>
      <c r="N152" s="1"/>
      <c r="O152" s="1"/>
      <c r="Q152" s="1"/>
    </row>
    <row r="153" spans="1:17">
      <c r="C153" s="1"/>
      <c r="D153" s="1"/>
      <c r="E153" s="1"/>
      <c r="G153" s="1"/>
      <c r="H153" s="1"/>
      <c r="I153" s="1"/>
      <c r="K153" s="1"/>
      <c r="L153" s="1"/>
      <c r="N153" s="1"/>
      <c r="O153" s="1"/>
      <c r="Q153" s="1"/>
    </row>
    <row r="154" spans="1:17">
      <c r="C154" s="1"/>
      <c r="D154" s="1"/>
      <c r="E154" s="1"/>
      <c r="G154" s="1"/>
      <c r="H154" s="1"/>
      <c r="I154" s="1"/>
      <c r="K154" s="1"/>
      <c r="L154" s="1"/>
      <c r="N154" s="1"/>
      <c r="O154" s="1"/>
      <c r="Q154" s="1"/>
    </row>
    <row r="155" spans="1:17">
      <c r="C155" s="1"/>
      <c r="D155" s="1"/>
      <c r="E155" s="1"/>
      <c r="G155" s="1"/>
      <c r="H155" s="1"/>
      <c r="I155" s="1"/>
      <c r="K155" s="1"/>
      <c r="L155" s="1"/>
      <c r="N155" s="1"/>
      <c r="O155" s="1"/>
      <c r="Q155" s="1"/>
    </row>
    <row r="156" spans="1:17">
      <c r="C156" s="1"/>
      <c r="D156" s="1"/>
      <c r="E156" s="1"/>
      <c r="G156" s="1"/>
      <c r="H156" s="1"/>
      <c r="I156" s="1"/>
      <c r="K156" s="1"/>
      <c r="L156" s="1"/>
      <c r="N156" s="1"/>
      <c r="O156" s="1"/>
      <c r="Q156" s="1"/>
    </row>
    <row r="157" spans="1:17">
      <c r="C157" s="1"/>
      <c r="D157" s="1"/>
      <c r="E157" s="1"/>
      <c r="G157" s="1"/>
      <c r="H157" s="1"/>
      <c r="I157" s="1"/>
      <c r="K157" s="1"/>
      <c r="L157" s="1"/>
      <c r="N157" s="1"/>
      <c r="O157" s="1"/>
      <c r="Q157" s="1"/>
    </row>
    <row r="158" spans="1:17">
      <c r="C158" s="1"/>
      <c r="D158" s="1"/>
      <c r="E158" s="1"/>
      <c r="G158" s="1"/>
      <c r="H158" s="1"/>
      <c r="I158" s="1"/>
      <c r="K158" s="1"/>
      <c r="L158" s="1"/>
      <c r="N158" s="1"/>
      <c r="O158" s="1"/>
      <c r="Q158" s="1"/>
    </row>
    <row r="159" spans="1:17">
      <c r="C159" s="1"/>
      <c r="D159" s="1"/>
      <c r="E159" s="1"/>
      <c r="G159" s="1"/>
      <c r="H159" s="1"/>
      <c r="I159" s="1"/>
      <c r="K159" s="1"/>
      <c r="L159" s="1"/>
      <c r="N159" s="1"/>
      <c r="O159" s="1"/>
      <c r="Q159" s="1"/>
    </row>
    <row r="160" spans="1:17">
      <c r="C160" s="1"/>
      <c r="D160" s="1"/>
      <c r="E160" s="1"/>
      <c r="G160" s="1"/>
      <c r="H160" s="1"/>
      <c r="I160" s="1"/>
      <c r="K160" s="1"/>
      <c r="L160" s="1"/>
      <c r="N160" s="1"/>
      <c r="O160" s="1"/>
      <c r="Q160" s="1"/>
    </row>
    <row r="161" spans="3:17">
      <c r="C161" s="1"/>
      <c r="D161" s="1"/>
      <c r="E161" s="1"/>
      <c r="G161" s="1"/>
      <c r="H161" s="1"/>
      <c r="I161" s="1"/>
      <c r="K161" s="1"/>
      <c r="L161" s="1"/>
      <c r="N161" s="1"/>
      <c r="O161" s="1"/>
      <c r="Q161" s="1"/>
    </row>
    <row r="162" spans="3:17">
      <c r="C162" s="1"/>
      <c r="D162" s="1"/>
      <c r="E162" s="1"/>
      <c r="G162" s="1"/>
      <c r="H162" s="1"/>
      <c r="I162" s="1"/>
      <c r="K162" s="1"/>
      <c r="L162" s="1"/>
      <c r="N162" s="1"/>
      <c r="O162" s="1"/>
      <c r="Q162" s="1"/>
    </row>
    <row r="163" spans="3:17">
      <c r="C163" s="1"/>
      <c r="D163" s="1"/>
      <c r="E163" s="1"/>
      <c r="G163" s="1"/>
      <c r="H163" s="1"/>
      <c r="I163" s="1"/>
      <c r="K163" s="1"/>
      <c r="L163" s="1"/>
      <c r="N163" s="1"/>
      <c r="O163" s="1"/>
      <c r="Q163" s="1"/>
    </row>
    <row r="164" spans="3:17">
      <c r="C164" s="1"/>
      <c r="D164" s="1"/>
      <c r="E164" s="1"/>
      <c r="G164" s="1"/>
      <c r="H164" s="1"/>
      <c r="I164" s="1"/>
      <c r="K164" s="1"/>
      <c r="L164" s="1"/>
      <c r="N164" s="1"/>
      <c r="O164" s="1"/>
      <c r="Q164" s="1"/>
    </row>
    <row r="165" spans="3:17">
      <c r="C165" s="1"/>
      <c r="D165" s="1"/>
      <c r="E165" s="1"/>
      <c r="G165" s="1"/>
      <c r="H165" s="1"/>
      <c r="I165" s="1"/>
      <c r="K165" s="1"/>
      <c r="L165" s="1"/>
      <c r="N165" s="1"/>
      <c r="O165" s="1"/>
      <c r="Q165" s="1"/>
    </row>
    <row r="166" spans="3:17">
      <c r="C166" s="1"/>
      <c r="D166" s="1"/>
      <c r="E166" s="1"/>
      <c r="G166" s="1"/>
      <c r="H166" s="1"/>
      <c r="I166" s="1"/>
      <c r="K166" s="1"/>
      <c r="L166" s="1"/>
      <c r="N166" s="1"/>
      <c r="O166" s="1"/>
      <c r="Q166" s="1"/>
    </row>
    <row r="167" spans="3:17">
      <c r="C167" s="1"/>
      <c r="D167" s="1"/>
      <c r="E167" s="1"/>
      <c r="G167" s="1"/>
      <c r="H167" s="1"/>
      <c r="I167" s="1"/>
      <c r="K167" s="1"/>
      <c r="L167" s="1"/>
      <c r="N167" s="1"/>
      <c r="O167" s="1"/>
      <c r="Q167" s="1"/>
    </row>
    <row r="168" spans="3:17">
      <c r="C168" s="1"/>
      <c r="D168" s="1"/>
      <c r="E168" s="1"/>
      <c r="G168" s="1"/>
      <c r="H168" s="1"/>
      <c r="I168" s="1"/>
      <c r="K168" s="1"/>
      <c r="L168" s="1"/>
      <c r="N168" s="1"/>
      <c r="O168" s="1"/>
      <c r="Q168" s="1"/>
    </row>
    <row r="169" spans="3:17">
      <c r="C169" s="1"/>
      <c r="D169" s="1"/>
      <c r="E169" s="1"/>
      <c r="G169" s="1"/>
      <c r="H169" s="1"/>
      <c r="I169" s="1"/>
      <c r="K169" s="1"/>
      <c r="L169" s="1"/>
      <c r="N169" s="1"/>
      <c r="O169" s="1"/>
      <c r="Q169" s="1"/>
    </row>
    <row r="170" spans="3:17">
      <c r="C170" s="1"/>
      <c r="D170" s="1"/>
      <c r="E170" s="1"/>
      <c r="G170" s="1"/>
      <c r="H170" s="1"/>
      <c r="I170" s="1"/>
      <c r="K170" s="1"/>
      <c r="L170" s="1"/>
      <c r="N170" s="1"/>
      <c r="O170" s="1"/>
      <c r="Q170" s="1"/>
    </row>
    <row r="171" spans="3:17">
      <c r="C171" s="1"/>
      <c r="D171" s="1"/>
      <c r="E171" s="1"/>
      <c r="G171" s="1"/>
      <c r="H171" s="1"/>
      <c r="I171" s="1"/>
      <c r="K171" s="1"/>
      <c r="L171" s="1"/>
      <c r="N171" s="1"/>
      <c r="O171" s="1"/>
      <c r="Q171" s="1"/>
    </row>
    <row r="172" spans="3:17">
      <c r="C172" s="1"/>
      <c r="D172" s="1"/>
      <c r="E172" s="1"/>
      <c r="G172" s="1"/>
      <c r="H172" s="1"/>
      <c r="I172" s="1"/>
      <c r="K172" s="1"/>
      <c r="L172" s="1"/>
      <c r="N172" s="1"/>
      <c r="O172" s="1"/>
      <c r="Q172" s="1"/>
    </row>
    <row r="173" spans="3:17">
      <c r="C173" s="1"/>
      <c r="D173" s="1"/>
      <c r="E173" s="1"/>
      <c r="G173" s="1"/>
      <c r="H173" s="1"/>
      <c r="I173" s="1"/>
      <c r="K173" s="1"/>
      <c r="L173" s="1"/>
      <c r="N173" s="1"/>
      <c r="O173" s="1"/>
      <c r="Q173" s="1"/>
    </row>
    <row r="174" spans="3:17">
      <c r="C174" s="1"/>
      <c r="D174" s="1"/>
      <c r="E174" s="1"/>
      <c r="G174" s="1"/>
      <c r="H174" s="1"/>
      <c r="I174" s="1"/>
      <c r="K174" s="1"/>
      <c r="L174" s="1"/>
      <c r="N174" s="1"/>
      <c r="O174" s="1"/>
      <c r="Q174" s="1"/>
    </row>
    <row r="175" spans="3:17">
      <c r="C175" s="1"/>
      <c r="D175" s="1"/>
      <c r="E175" s="1"/>
      <c r="G175" s="1"/>
      <c r="H175" s="1"/>
      <c r="I175" s="1"/>
      <c r="K175" s="1"/>
      <c r="L175" s="1"/>
      <c r="N175" s="1"/>
      <c r="O175" s="1"/>
      <c r="Q175" s="1"/>
    </row>
    <row r="176" spans="3:17">
      <c r="C176" s="1"/>
      <c r="D176" s="1"/>
      <c r="E176" s="1"/>
      <c r="G176" s="1"/>
      <c r="H176" s="1"/>
      <c r="I176" s="1"/>
      <c r="K176" s="1"/>
      <c r="L176" s="1"/>
      <c r="N176" s="1"/>
      <c r="O176" s="1"/>
      <c r="Q176" s="1"/>
    </row>
    <row r="177" spans="3:17">
      <c r="C177" s="1"/>
      <c r="D177" s="1"/>
      <c r="E177" s="1"/>
      <c r="G177" s="1"/>
      <c r="H177" s="1"/>
      <c r="I177" s="1"/>
      <c r="K177" s="1"/>
      <c r="L177" s="1"/>
      <c r="N177" s="1"/>
      <c r="O177" s="1"/>
      <c r="Q177" s="1"/>
    </row>
    <row r="178" spans="3:17">
      <c r="C178" s="1"/>
      <c r="D178" s="1"/>
      <c r="E178" s="1"/>
      <c r="G178" s="1"/>
      <c r="H178" s="1"/>
      <c r="I178" s="1"/>
      <c r="K178" s="1"/>
      <c r="L178" s="1"/>
      <c r="N178" s="1"/>
      <c r="O178" s="1"/>
      <c r="Q178" s="1"/>
    </row>
    <row r="179" spans="3:17">
      <c r="C179" s="1"/>
      <c r="D179" s="1"/>
      <c r="E179" s="1"/>
      <c r="G179" s="1"/>
      <c r="H179" s="1"/>
      <c r="I179" s="1"/>
      <c r="K179" s="1"/>
      <c r="L179" s="1"/>
      <c r="N179" s="1"/>
      <c r="O179" s="1"/>
      <c r="Q179" s="1"/>
    </row>
    <row r="180" spans="3:17">
      <c r="C180" s="1"/>
      <c r="D180" s="1"/>
      <c r="E180" s="1"/>
      <c r="G180" s="1"/>
      <c r="H180" s="1"/>
      <c r="I180" s="1"/>
      <c r="K180" s="1"/>
      <c r="L180" s="1"/>
      <c r="N180" s="1"/>
      <c r="O180" s="1"/>
      <c r="Q180" s="1"/>
    </row>
    <row r="181" spans="3:17">
      <c r="C181" s="1"/>
      <c r="D181" s="1"/>
      <c r="E181" s="1"/>
      <c r="G181" s="1"/>
      <c r="H181" s="1"/>
      <c r="I181" s="1"/>
      <c r="K181" s="1"/>
      <c r="L181" s="1"/>
      <c r="N181" s="1"/>
      <c r="O181" s="1"/>
      <c r="Q181" s="1"/>
    </row>
    <row r="182" spans="3:17">
      <c r="C182" s="1"/>
      <c r="D182" s="1"/>
      <c r="E182" s="1"/>
      <c r="G182" s="1"/>
      <c r="H182" s="1"/>
      <c r="I182" s="1"/>
      <c r="K182" s="1"/>
      <c r="L182" s="1"/>
      <c r="N182" s="1"/>
      <c r="O182" s="1"/>
      <c r="Q182" s="1"/>
    </row>
    <row r="183" spans="3:17">
      <c r="C183" s="1"/>
      <c r="D183" s="1"/>
      <c r="E183" s="1"/>
      <c r="G183" s="1"/>
      <c r="H183" s="1"/>
      <c r="I183" s="1"/>
      <c r="K183" s="1"/>
      <c r="L183" s="1"/>
      <c r="N183" s="1"/>
      <c r="O183" s="1"/>
      <c r="Q183" s="1"/>
    </row>
    <row r="184" spans="3:17">
      <c r="C184" s="1"/>
      <c r="D184" s="1"/>
      <c r="E184" s="1"/>
      <c r="G184" s="1"/>
      <c r="H184" s="1"/>
      <c r="I184" s="1"/>
      <c r="K184" s="1"/>
      <c r="L184" s="1"/>
      <c r="N184" s="1"/>
      <c r="O184" s="1"/>
      <c r="Q184" s="1"/>
    </row>
    <row r="185" spans="3:17">
      <c r="C185" s="1"/>
      <c r="D185" s="1"/>
      <c r="E185" s="1"/>
      <c r="G185" s="1"/>
      <c r="H185" s="1"/>
      <c r="I185" s="1"/>
      <c r="K185" s="1"/>
      <c r="L185" s="1"/>
      <c r="N185" s="1"/>
      <c r="O185" s="1"/>
      <c r="Q185" s="1"/>
    </row>
    <row r="186" spans="3:17">
      <c r="C186" s="1"/>
      <c r="D186" s="1"/>
      <c r="E186" s="1"/>
      <c r="G186" s="1"/>
      <c r="H186" s="1"/>
      <c r="I186" s="1"/>
      <c r="K186" s="1"/>
      <c r="L186" s="1"/>
      <c r="N186" s="1"/>
      <c r="O186" s="1"/>
      <c r="Q186" s="1"/>
    </row>
    <row r="187" spans="3:17">
      <c r="C187" s="1"/>
      <c r="D187" s="1"/>
      <c r="E187" s="1"/>
      <c r="G187" s="1"/>
      <c r="H187" s="1"/>
      <c r="I187" s="1"/>
      <c r="K187" s="1"/>
      <c r="L187" s="1"/>
      <c r="N187" s="1"/>
      <c r="O187" s="1"/>
      <c r="Q187" s="1"/>
    </row>
    <row r="188" spans="3:17">
      <c r="C188" s="1"/>
      <c r="D188" s="1"/>
      <c r="E188" s="1"/>
      <c r="G188" s="1"/>
      <c r="H188" s="1"/>
      <c r="I188" s="1"/>
      <c r="K188" s="1"/>
      <c r="L188" s="1"/>
      <c r="N188" s="1"/>
      <c r="O188" s="1"/>
      <c r="Q188" s="1"/>
    </row>
    <row r="189" spans="3:17">
      <c r="C189" s="1"/>
      <c r="D189" s="1"/>
      <c r="E189" s="1"/>
      <c r="G189" s="1"/>
      <c r="H189" s="1"/>
      <c r="I189" s="1"/>
      <c r="K189" s="1"/>
      <c r="L189" s="1"/>
      <c r="N189" s="1"/>
      <c r="O189" s="1"/>
      <c r="Q189" s="1"/>
    </row>
    <row r="190" spans="3:17">
      <c r="C190" s="1"/>
      <c r="D190" s="1"/>
      <c r="E190" s="1"/>
      <c r="G190" s="1"/>
      <c r="H190" s="1"/>
      <c r="I190" s="1"/>
      <c r="K190" s="1"/>
      <c r="L190" s="1"/>
      <c r="N190" s="1"/>
      <c r="O190" s="1"/>
      <c r="Q190" s="1"/>
    </row>
    <row r="191" spans="3:17">
      <c r="C191" s="1"/>
      <c r="D191" s="1"/>
      <c r="E191" s="1"/>
      <c r="G191" s="1"/>
      <c r="H191" s="1"/>
      <c r="I191" s="1"/>
      <c r="K191" s="1"/>
      <c r="L191" s="1"/>
      <c r="N191" s="1"/>
      <c r="O191" s="1"/>
      <c r="Q191" s="1"/>
    </row>
    <row r="192" spans="3:17">
      <c r="C192" s="1"/>
      <c r="D192" s="1"/>
      <c r="E192" s="1"/>
      <c r="G192" s="1"/>
      <c r="H192" s="1"/>
      <c r="I192" s="1"/>
      <c r="K192" s="1"/>
      <c r="L192" s="1"/>
      <c r="N192" s="1"/>
      <c r="O192" s="1"/>
      <c r="Q192" s="1"/>
    </row>
    <row r="193" spans="3:17">
      <c r="C193" s="1"/>
      <c r="D193" s="1"/>
      <c r="E193" s="1"/>
      <c r="G193" s="1"/>
      <c r="H193" s="1"/>
      <c r="I193" s="1"/>
      <c r="K193" s="1"/>
      <c r="L193" s="1"/>
      <c r="N193" s="1"/>
      <c r="O193" s="1"/>
      <c r="Q193" s="1"/>
    </row>
    <row r="194" spans="3:17">
      <c r="C194" s="1"/>
      <c r="D194" s="1"/>
      <c r="E194" s="1"/>
      <c r="G194" s="1"/>
      <c r="H194" s="1"/>
      <c r="I194" s="1"/>
      <c r="K194" s="1"/>
      <c r="L194" s="1"/>
      <c r="N194" s="1"/>
      <c r="O194" s="1"/>
      <c r="Q194" s="1"/>
    </row>
    <row r="195" spans="3:17">
      <c r="C195" s="1"/>
      <c r="D195" s="1"/>
      <c r="E195" s="1"/>
      <c r="G195" s="1"/>
      <c r="H195" s="1"/>
      <c r="I195" s="1"/>
      <c r="K195" s="1"/>
      <c r="L195" s="1"/>
      <c r="N195" s="1"/>
      <c r="O195" s="1"/>
      <c r="Q195" s="1"/>
    </row>
    <row r="196" spans="3:17">
      <c r="C196" s="1"/>
      <c r="D196" s="1"/>
      <c r="E196" s="1"/>
      <c r="G196" s="1"/>
      <c r="H196" s="1"/>
      <c r="I196" s="1"/>
      <c r="K196" s="1"/>
      <c r="L196" s="1"/>
      <c r="N196" s="1"/>
      <c r="O196" s="1"/>
      <c r="Q196" s="1"/>
    </row>
    <row r="197" spans="3:17">
      <c r="C197" s="1"/>
      <c r="D197" s="1"/>
      <c r="E197" s="1"/>
      <c r="G197" s="1"/>
      <c r="H197" s="1"/>
      <c r="I197" s="1"/>
      <c r="K197" s="1"/>
      <c r="L197" s="1"/>
      <c r="N197" s="1"/>
      <c r="O197" s="1"/>
      <c r="Q197" s="1"/>
    </row>
    <row r="198" spans="3:17">
      <c r="C198" s="1"/>
      <c r="D198" s="1"/>
      <c r="E198" s="1"/>
      <c r="G198" s="1"/>
      <c r="H198" s="1"/>
      <c r="I198" s="1"/>
      <c r="K198" s="1"/>
      <c r="L198" s="1"/>
      <c r="N198" s="1"/>
      <c r="O198" s="1"/>
      <c r="Q198" s="1"/>
    </row>
    <row r="199" spans="3:17">
      <c r="C199" s="1"/>
      <c r="D199" s="1"/>
      <c r="E199" s="1"/>
      <c r="G199" s="1"/>
      <c r="H199" s="1"/>
      <c r="I199" s="1"/>
      <c r="K199" s="1"/>
      <c r="L199" s="1"/>
      <c r="N199" s="1"/>
      <c r="O199" s="1"/>
      <c r="Q199" s="1"/>
    </row>
    <row r="200" spans="3:17">
      <c r="C200" s="1"/>
      <c r="D200" s="1"/>
      <c r="E200" s="1"/>
      <c r="G200" s="1"/>
      <c r="H200" s="1"/>
      <c r="I200" s="1"/>
      <c r="K200" s="1"/>
      <c r="L200" s="1"/>
      <c r="N200" s="1"/>
      <c r="O200" s="1"/>
      <c r="Q200" s="1"/>
    </row>
    <row r="201" spans="3:17">
      <c r="C201" s="1"/>
      <c r="D201" s="1"/>
      <c r="E201" s="1"/>
      <c r="G201" s="1"/>
      <c r="H201" s="1"/>
      <c r="I201" s="1"/>
      <c r="K201" s="1"/>
      <c r="L201" s="1"/>
      <c r="N201" s="1"/>
      <c r="O201" s="1"/>
      <c r="Q20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14"/>
  <sheetViews>
    <sheetView workbookViewId="0">
      <selection activeCell="J3" sqref="J3"/>
    </sheetView>
  </sheetViews>
  <sheetFormatPr baseColWidth="10" defaultRowHeight="12.75"/>
  <cols>
    <col min="1" max="1" width="14" style="1" customWidth="1"/>
    <col min="2" max="2" width="13" customWidth="1"/>
    <col min="3" max="3" width="16.85546875" customWidth="1"/>
    <col min="4" max="6" width="8.28515625" customWidth="1"/>
    <col min="7" max="7" width="6.7109375" customWidth="1"/>
    <col min="8" max="8" width="5.85546875" customWidth="1"/>
    <col min="9" max="9" width="10" customWidth="1"/>
    <col min="10" max="10" width="17.85546875" customWidth="1"/>
    <col min="11" max="11" width="14" customWidth="1"/>
    <col min="12" max="12" width="22.28515625" customWidth="1"/>
  </cols>
  <sheetData>
    <row r="1" spans="1:12">
      <c r="A1" s="12" t="s">
        <v>22</v>
      </c>
    </row>
    <row r="3" spans="1:12">
      <c r="D3" s="1"/>
      <c r="E3" s="1"/>
      <c r="F3" s="1"/>
      <c r="G3" s="1"/>
      <c r="H3" s="1"/>
      <c r="J3" s="15" t="s">
        <v>2</v>
      </c>
    </row>
    <row r="4" spans="1:12" ht="25.5">
      <c r="A4" s="7" t="s">
        <v>0</v>
      </c>
      <c r="B4" s="7" t="s">
        <v>0</v>
      </c>
      <c r="C4" s="7" t="s">
        <v>1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13</v>
      </c>
      <c r="K4" s="7" t="s">
        <v>4</v>
      </c>
      <c r="L4" s="7" t="s">
        <v>3</v>
      </c>
    </row>
    <row r="5" spans="1:12" s="1" customFormat="1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</row>
    <row r="6" spans="1:12" s="1" customFormat="1">
      <c r="A6" s="5"/>
      <c r="B6" s="5" t="s">
        <v>5</v>
      </c>
      <c r="C6" s="5"/>
      <c r="D6" s="5"/>
      <c r="E6" s="5"/>
      <c r="F6" s="5"/>
      <c r="G6" s="6"/>
      <c r="H6" s="6"/>
      <c r="I6" s="6">
        <v>-22.432270720327942</v>
      </c>
      <c r="J6" s="6"/>
      <c r="K6" s="6"/>
      <c r="L6" s="6"/>
    </row>
    <row r="7" spans="1:12" s="1" customFormat="1">
      <c r="A7" s="5"/>
      <c r="B7" s="5" t="s">
        <v>6</v>
      </c>
      <c r="C7" s="5"/>
      <c r="D7" s="5"/>
      <c r="E7" s="5"/>
      <c r="F7" s="5"/>
      <c r="G7" s="6"/>
      <c r="H7" s="6"/>
      <c r="I7" s="6">
        <v>-22.033818963961661</v>
      </c>
      <c r="J7" s="6"/>
      <c r="K7" s="6"/>
      <c r="L7" s="6"/>
    </row>
    <row r="8" spans="1:12" s="1" customFormat="1">
      <c r="A8" s="5"/>
      <c r="B8" s="5" t="s">
        <v>7</v>
      </c>
      <c r="C8" s="5"/>
      <c r="D8" s="5"/>
      <c r="E8" s="5"/>
      <c r="F8" s="5"/>
      <c r="G8" s="6"/>
      <c r="H8" s="6"/>
      <c r="I8" s="6">
        <v>18.626471248475713</v>
      </c>
      <c r="J8" s="6"/>
      <c r="K8" s="6"/>
      <c r="L8" s="6"/>
    </row>
    <row r="9" spans="1:12" s="1" customFormat="1">
      <c r="A9" s="5"/>
      <c r="B9" s="5" t="s">
        <v>8</v>
      </c>
      <c r="C9" s="5"/>
      <c r="D9" s="5"/>
      <c r="E9" s="5"/>
      <c r="F9" s="5"/>
      <c r="G9" s="6"/>
      <c r="H9" s="6"/>
      <c r="I9" s="6">
        <v>17.189319319816931</v>
      </c>
      <c r="J9" s="6"/>
      <c r="K9" s="6"/>
      <c r="L9" s="6"/>
    </row>
    <row r="10" spans="1:12" s="1" customFormat="1">
      <c r="A10" s="5"/>
      <c r="B10" s="5" t="s">
        <v>7</v>
      </c>
      <c r="C10" s="5"/>
      <c r="D10" s="5"/>
      <c r="E10" s="5"/>
      <c r="F10" s="5"/>
      <c r="G10" s="6"/>
      <c r="H10" s="6"/>
      <c r="I10" s="6">
        <v>20.145478926922731</v>
      </c>
      <c r="J10" s="6"/>
      <c r="K10" s="6"/>
      <c r="L10" s="6"/>
    </row>
    <row r="11" spans="1:12" s="1" customFormat="1">
      <c r="A11" s="5"/>
      <c r="B11" s="5" t="s">
        <v>5</v>
      </c>
      <c r="C11" s="5"/>
      <c r="D11" s="5"/>
      <c r="E11" s="5"/>
      <c r="F11" s="5"/>
      <c r="G11" s="6"/>
      <c r="H11" s="6"/>
      <c r="I11" s="6">
        <v>51.662039139087021</v>
      </c>
      <c r="J11" s="6"/>
      <c r="K11" s="6"/>
      <c r="L11" s="6"/>
    </row>
    <row r="12" spans="1:12" s="1" customFormat="1">
      <c r="A12" s="5"/>
      <c r="B12" s="5" t="s">
        <v>5</v>
      </c>
      <c r="C12" s="5"/>
      <c r="D12" s="5"/>
      <c r="E12" s="5"/>
      <c r="F12" s="5"/>
      <c r="G12" s="6"/>
      <c r="H12" s="6"/>
      <c r="I12" s="6">
        <v>73.963563059655925</v>
      </c>
      <c r="J12" s="6"/>
      <c r="K12" s="6"/>
      <c r="L12" s="6"/>
    </row>
    <row r="13" spans="1:12" s="1" customFormat="1">
      <c r="A13" s="5"/>
      <c r="B13" s="5" t="s">
        <v>8</v>
      </c>
      <c r="C13" s="5"/>
      <c r="D13" s="5"/>
      <c r="E13" s="5"/>
      <c r="F13" s="5"/>
      <c r="G13" s="6"/>
      <c r="H13" s="6"/>
      <c r="I13" s="6">
        <v>49.872590263019077</v>
      </c>
      <c r="J13" s="6"/>
      <c r="K13" s="6"/>
      <c r="L13" s="6"/>
    </row>
    <row r="14" spans="1:12" s="1" customFormat="1">
      <c r="A14" s="5"/>
      <c r="B14" s="5" t="s">
        <v>9</v>
      </c>
      <c r="C14" s="5"/>
      <c r="D14" s="5"/>
      <c r="E14" s="5"/>
      <c r="F14" s="5"/>
      <c r="G14" s="6"/>
      <c r="H14" s="6"/>
      <c r="I14" s="6">
        <v>-17.481315363125624</v>
      </c>
      <c r="J14" s="6"/>
      <c r="K14" s="6"/>
      <c r="L14" s="6"/>
    </row>
    <row r="15" spans="1:12" s="1" customFormat="1">
      <c r="A15" s="5"/>
      <c r="B15" s="5" t="s">
        <v>10</v>
      </c>
      <c r="C15" s="5"/>
      <c r="D15" s="5"/>
      <c r="E15" s="5"/>
      <c r="F15" s="5"/>
      <c r="G15" s="6"/>
      <c r="H15" s="6"/>
      <c r="I15" s="6">
        <v>-56.022420171722977</v>
      </c>
      <c r="J15" s="6"/>
      <c r="K15" s="6"/>
      <c r="L15" s="6"/>
    </row>
    <row r="16" spans="1:12" s="1" customFormat="1">
      <c r="A16" s="5"/>
      <c r="B16" s="5" t="s">
        <v>11</v>
      </c>
      <c r="C16" s="5"/>
      <c r="D16" s="5"/>
      <c r="E16" s="5"/>
      <c r="F16" s="5"/>
      <c r="G16" s="6"/>
      <c r="H16" s="6"/>
      <c r="I16" s="6">
        <v>-82.318811793348303</v>
      </c>
      <c r="J16" s="6"/>
      <c r="K16" s="6"/>
      <c r="L16" s="6"/>
    </row>
    <row r="17" spans="1:12" s="1" customFormat="1">
      <c r="A17" s="5"/>
      <c r="B17" s="5" t="s">
        <v>12</v>
      </c>
      <c r="C17" s="5"/>
      <c r="D17" s="5"/>
      <c r="E17" s="5"/>
      <c r="F17" s="5"/>
      <c r="G17" s="6">
        <v>120</v>
      </c>
      <c r="H17" s="6">
        <v>2</v>
      </c>
      <c r="I17" s="6">
        <v>-41.69386852880168</v>
      </c>
      <c r="J17" s="6"/>
      <c r="K17" s="6"/>
      <c r="L17" s="6"/>
    </row>
    <row r="18" spans="1:12" s="1" customFormat="1">
      <c r="A18" s="5">
        <v>1</v>
      </c>
      <c r="B18" s="5" t="s">
        <v>5</v>
      </c>
      <c r="C18" s="5">
        <v>112</v>
      </c>
      <c r="D18" s="5">
        <v>0.5</v>
      </c>
      <c r="E18" s="5">
        <v>0.2</v>
      </c>
      <c r="F18" s="5">
        <v>0.1</v>
      </c>
      <c r="G18" s="6">
        <f>D18*(C18-I6)+(1-D18)*(J18-I6)</f>
        <v>128.21613536016397</v>
      </c>
      <c r="H18" s="6">
        <f t="shared" ref="H18:H49" si="0">E18*(G18-G17)+(1-E18)*H17</f>
        <v>3.2432270720327949</v>
      </c>
      <c r="I18" s="6">
        <f>F18*(C18-G18)+(1-F18)*I6</f>
        <v>-21.810657184311545</v>
      </c>
      <c r="J18" s="6">
        <f>(G17+H17)+I6</f>
        <v>99.567729279672051</v>
      </c>
      <c r="K18" s="6">
        <f t="shared" ref="K18:K49" si="1">C18-J18</f>
        <v>12.432270720327949</v>
      </c>
      <c r="L18" s="6">
        <f t="shared" ref="L18:L49" si="2">ABS(K18)</f>
        <v>12.432270720327949</v>
      </c>
    </row>
    <row r="19" spans="1:12" s="1" customFormat="1">
      <c r="A19" s="5">
        <v>2</v>
      </c>
      <c r="B19" s="5" t="s">
        <v>6</v>
      </c>
      <c r="C19" s="5">
        <v>118</v>
      </c>
      <c r="D19" s="5">
        <f t="shared" ref="D19:D50" si="3">D18</f>
        <v>0.5</v>
      </c>
      <c r="E19" s="5">
        <f t="shared" ref="E19:E50" si="4">E18</f>
        <v>0.2</v>
      </c>
      <c r="F19" s="5">
        <f t="shared" ref="F19:F50" si="5">F18</f>
        <v>0.1</v>
      </c>
      <c r="G19" s="6">
        <f t="shared" ref="G19:G82" si="6">D19*(C19-I7)+(1-D19)*(J19-I7)</f>
        <v>135.74659069807922</v>
      </c>
      <c r="H19" s="6">
        <f t="shared" si="0"/>
        <v>4.1006727252092841</v>
      </c>
      <c r="I19" s="6">
        <f t="shared" ref="I19:I82" si="7">F19*(C19-G19)+(1-F19)*I7</f>
        <v>-21.605096137373415</v>
      </c>
      <c r="J19" s="6">
        <f t="shared" ref="J19:J82" si="8">(G18+H18)+I7</f>
        <v>109.42554346823511</v>
      </c>
      <c r="K19" s="6">
        <f t="shared" si="1"/>
        <v>8.5744565317648949</v>
      </c>
      <c r="L19" s="6">
        <f t="shared" si="2"/>
        <v>8.5744565317648949</v>
      </c>
    </row>
    <row r="20" spans="1:12" s="1" customFormat="1">
      <c r="A20" s="5">
        <v>3</v>
      </c>
      <c r="B20" s="5" t="s">
        <v>7</v>
      </c>
      <c r="C20" s="5">
        <v>132</v>
      </c>
      <c r="D20" s="5">
        <f t="shared" si="3"/>
        <v>0.5</v>
      </c>
      <c r="E20" s="5">
        <f t="shared" si="4"/>
        <v>0.2</v>
      </c>
      <c r="F20" s="5">
        <f t="shared" si="5"/>
        <v>0.1</v>
      </c>
      <c r="G20" s="6">
        <f t="shared" si="6"/>
        <v>126.6103960874064</v>
      </c>
      <c r="H20" s="6">
        <f t="shared" si="0"/>
        <v>1.4532992580328641</v>
      </c>
      <c r="I20" s="6">
        <f t="shared" si="7"/>
        <v>17.302784514887502</v>
      </c>
      <c r="J20" s="6">
        <f t="shared" si="8"/>
        <v>158.47373467176422</v>
      </c>
      <c r="K20" s="6">
        <f t="shared" si="1"/>
        <v>-26.47373467176422</v>
      </c>
      <c r="L20" s="6">
        <f t="shared" si="2"/>
        <v>26.47373467176422</v>
      </c>
    </row>
    <row r="21" spans="1:12" s="1" customFormat="1">
      <c r="A21" s="5">
        <v>4</v>
      </c>
      <c r="B21" s="5" t="s">
        <v>8</v>
      </c>
      <c r="C21" s="5">
        <v>129</v>
      </c>
      <c r="D21" s="5">
        <f t="shared" si="3"/>
        <v>0.5</v>
      </c>
      <c r="E21" s="5">
        <f t="shared" si="4"/>
        <v>0.2</v>
      </c>
      <c r="F21" s="5">
        <f t="shared" si="5"/>
        <v>0.1</v>
      </c>
      <c r="G21" s="6">
        <f t="shared" si="6"/>
        <v>119.93718801281116</v>
      </c>
      <c r="H21" s="6">
        <f t="shared" si="0"/>
        <v>-0.17200220849275638</v>
      </c>
      <c r="I21" s="6">
        <f t="shared" si="7"/>
        <v>16.376668586554121</v>
      </c>
      <c r="J21" s="6">
        <f t="shared" si="8"/>
        <v>145.25301466525622</v>
      </c>
      <c r="K21" s="6">
        <f t="shared" si="1"/>
        <v>-16.253014665256217</v>
      </c>
      <c r="L21" s="6">
        <f t="shared" si="2"/>
        <v>16.253014665256217</v>
      </c>
    </row>
    <row r="22" spans="1:12" s="1" customFormat="1">
      <c r="A22" s="5">
        <v>5</v>
      </c>
      <c r="B22" s="5" t="s">
        <v>7</v>
      </c>
      <c r="C22" s="5">
        <v>121</v>
      </c>
      <c r="D22" s="5">
        <f t="shared" si="3"/>
        <v>0.5</v>
      </c>
      <c r="E22" s="5">
        <f t="shared" si="4"/>
        <v>0.2</v>
      </c>
      <c r="F22" s="5">
        <f t="shared" si="5"/>
        <v>0.1</v>
      </c>
      <c r="G22" s="6">
        <f t="shared" si="6"/>
        <v>110.30985343869783</v>
      </c>
      <c r="H22" s="6">
        <f t="shared" si="0"/>
        <v>-2.0630686816168717</v>
      </c>
      <c r="I22" s="6">
        <f t="shared" si="7"/>
        <v>19.199945690360675</v>
      </c>
      <c r="J22" s="6">
        <f t="shared" si="8"/>
        <v>139.91066473124113</v>
      </c>
      <c r="K22" s="6">
        <f t="shared" si="1"/>
        <v>-18.910664731241127</v>
      </c>
      <c r="L22" s="6">
        <f t="shared" si="2"/>
        <v>18.910664731241127</v>
      </c>
    </row>
    <row r="23" spans="1:12" s="1" customFormat="1">
      <c r="A23" s="5">
        <v>6</v>
      </c>
      <c r="B23" s="5" t="s">
        <v>5</v>
      </c>
      <c r="C23" s="5">
        <v>135</v>
      </c>
      <c r="D23" s="5">
        <f t="shared" si="3"/>
        <v>0.5</v>
      </c>
      <c r="E23" s="5">
        <f t="shared" si="4"/>
        <v>0.2</v>
      </c>
      <c r="F23" s="5">
        <f t="shared" si="5"/>
        <v>0.1</v>
      </c>
      <c r="G23" s="6">
        <f t="shared" si="6"/>
        <v>95.792372808996959</v>
      </c>
      <c r="H23" s="6">
        <f t="shared" si="0"/>
        <v>-4.5539510712336719</v>
      </c>
      <c r="I23" s="6">
        <f t="shared" si="7"/>
        <v>50.416597944278621</v>
      </c>
      <c r="J23" s="6">
        <f t="shared" si="8"/>
        <v>159.90882389616797</v>
      </c>
      <c r="K23" s="6">
        <f t="shared" si="1"/>
        <v>-24.908823896167974</v>
      </c>
      <c r="L23" s="6">
        <f t="shared" si="2"/>
        <v>24.908823896167974</v>
      </c>
    </row>
    <row r="24" spans="1:12" s="1" customFormat="1">
      <c r="A24" s="5">
        <v>7</v>
      </c>
      <c r="B24" s="5" t="s">
        <v>5</v>
      </c>
      <c r="C24" s="5">
        <v>148</v>
      </c>
      <c r="D24" s="5">
        <f t="shared" si="3"/>
        <v>0.5</v>
      </c>
      <c r="E24" s="5">
        <f t="shared" si="4"/>
        <v>0.2</v>
      </c>
      <c r="F24" s="5">
        <f t="shared" si="5"/>
        <v>0.1</v>
      </c>
      <c r="G24" s="6">
        <f t="shared" si="6"/>
        <v>82.637429339053682</v>
      </c>
      <c r="H24" s="6">
        <f t="shared" si="0"/>
        <v>-6.2741495509755936</v>
      </c>
      <c r="I24" s="6">
        <f t="shared" si="7"/>
        <v>73.103463819784963</v>
      </c>
      <c r="J24" s="6">
        <f t="shared" si="8"/>
        <v>165.20198479741921</v>
      </c>
      <c r="K24" s="6">
        <f t="shared" si="1"/>
        <v>-17.201984797419215</v>
      </c>
      <c r="L24" s="6">
        <f t="shared" si="2"/>
        <v>17.201984797419215</v>
      </c>
    </row>
    <row r="25" spans="1:12" s="1" customFormat="1">
      <c r="A25" s="5">
        <v>8</v>
      </c>
      <c r="B25" s="5" t="s">
        <v>8</v>
      </c>
      <c r="C25" s="5">
        <v>148</v>
      </c>
      <c r="D25" s="5">
        <f t="shared" si="3"/>
        <v>0.5</v>
      </c>
      <c r="E25" s="5">
        <f t="shared" si="4"/>
        <v>0.2</v>
      </c>
      <c r="F25" s="5">
        <f t="shared" si="5"/>
        <v>0.1</v>
      </c>
      <c r="G25" s="6">
        <f t="shared" si="6"/>
        <v>87.245344762529498</v>
      </c>
      <c r="H25" s="6">
        <f t="shared" si="0"/>
        <v>-4.0977365560853123</v>
      </c>
      <c r="I25" s="6">
        <f t="shared" si="7"/>
        <v>50.96079676046422</v>
      </c>
      <c r="J25" s="6">
        <f t="shared" si="8"/>
        <v>126.23587005109717</v>
      </c>
      <c r="K25" s="6">
        <f t="shared" si="1"/>
        <v>21.764129948902834</v>
      </c>
      <c r="L25" s="6">
        <f t="shared" si="2"/>
        <v>21.764129948902834</v>
      </c>
    </row>
    <row r="26" spans="1:12" s="1" customFormat="1">
      <c r="A26" s="5">
        <v>9</v>
      </c>
      <c r="B26" s="5" t="s">
        <v>9</v>
      </c>
      <c r="C26" s="5">
        <v>136</v>
      </c>
      <c r="D26" s="5">
        <f t="shared" si="3"/>
        <v>0.5</v>
      </c>
      <c r="E26" s="5">
        <f t="shared" si="4"/>
        <v>0.2</v>
      </c>
      <c r="F26" s="5">
        <f t="shared" si="5"/>
        <v>0.1</v>
      </c>
      <c r="G26" s="6">
        <f t="shared" si="6"/>
        <v>118.3144617847849</v>
      </c>
      <c r="H26" s="6">
        <f t="shared" si="0"/>
        <v>2.9356341595828304</v>
      </c>
      <c r="I26" s="6">
        <f t="shared" si="7"/>
        <v>-13.964630005291552</v>
      </c>
      <c r="J26" s="6">
        <f t="shared" si="8"/>
        <v>65.666292843318558</v>
      </c>
      <c r="K26" s="6">
        <f t="shared" si="1"/>
        <v>70.333707156681442</v>
      </c>
      <c r="L26" s="6">
        <f t="shared" si="2"/>
        <v>70.333707156681442</v>
      </c>
    </row>
    <row r="27" spans="1:12" s="1" customFormat="1">
      <c r="A27" s="5">
        <v>10</v>
      </c>
      <c r="B27" s="5" t="s">
        <v>10</v>
      </c>
      <c r="C27" s="5">
        <v>119</v>
      </c>
      <c r="D27" s="5">
        <f t="shared" si="3"/>
        <v>0.5</v>
      </c>
      <c r="E27" s="5">
        <f t="shared" si="4"/>
        <v>0.2</v>
      </c>
      <c r="F27" s="5">
        <f t="shared" si="5"/>
        <v>0.1</v>
      </c>
      <c r="G27" s="6">
        <f t="shared" si="6"/>
        <v>148.13625805804537</v>
      </c>
      <c r="H27" s="6">
        <f t="shared" si="0"/>
        <v>8.3128665823183603</v>
      </c>
      <c r="I27" s="6">
        <f t="shared" si="7"/>
        <v>-53.333803960355219</v>
      </c>
      <c r="J27" s="6">
        <f t="shared" si="8"/>
        <v>65.227675772644744</v>
      </c>
      <c r="K27" s="6">
        <f t="shared" si="1"/>
        <v>53.772324227355256</v>
      </c>
      <c r="L27" s="6">
        <f t="shared" si="2"/>
        <v>53.772324227355256</v>
      </c>
    </row>
    <row r="28" spans="1:12" s="1" customFormat="1">
      <c r="A28" s="5">
        <v>11</v>
      </c>
      <c r="B28" s="5" t="s">
        <v>11</v>
      </c>
      <c r="C28" s="5">
        <v>104</v>
      </c>
      <c r="D28" s="5">
        <f t="shared" si="3"/>
        <v>0.5</v>
      </c>
      <c r="E28" s="5">
        <f t="shared" si="4"/>
        <v>0.2</v>
      </c>
      <c r="F28" s="5">
        <f t="shared" si="5"/>
        <v>0.1</v>
      </c>
      <c r="G28" s="6">
        <f t="shared" si="6"/>
        <v>171.383968216856</v>
      </c>
      <c r="H28" s="6">
        <f t="shared" si="0"/>
        <v>11.299835297616816</v>
      </c>
      <c r="I28" s="6">
        <f t="shared" si="7"/>
        <v>-80.825327435699066</v>
      </c>
      <c r="J28" s="6">
        <f t="shared" si="8"/>
        <v>74.130312847015418</v>
      </c>
      <c r="K28" s="6">
        <f t="shared" si="1"/>
        <v>29.869687152984582</v>
      </c>
      <c r="L28" s="6">
        <f t="shared" si="2"/>
        <v>29.869687152984582</v>
      </c>
    </row>
    <row r="29" spans="1:12" s="1" customFormat="1">
      <c r="A29" s="5">
        <v>12</v>
      </c>
      <c r="B29" s="5" t="s">
        <v>12</v>
      </c>
      <c r="C29" s="5">
        <v>118</v>
      </c>
      <c r="D29" s="5">
        <f t="shared" si="3"/>
        <v>0.5</v>
      </c>
      <c r="E29" s="5">
        <f t="shared" si="4"/>
        <v>0.2</v>
      </c>
      <c r="F29" s="5">
        <f t="shared" si="5"/>
        <v>0.1</v>
      </c>
      <c r="G29" s="6">
        <f t="shared" si="6"/>
        <v>171.18883602163726</v>
      </c>
      <c r="H29" s="6">
        <f t="shared" si="0"/>
        <v>9.0008417990497041</v>
      </c>
      <c r="I29" s="6">
        <f t="shared" si="7"/>
        <v>-42.843365278085244</v>
      </c>
      <c r="J29" s="6">
        <f t="shared" si="8"/>
        <v>140.98993498567114</v>
      </c>
      <c r="K29" s="6">
        <f t="shared" si="1"/>
        <v>-22.989934985671141</v>
      </c>
      <c r="L29" s="6">
        <f t="shared" si="2"/>
        <v>22.989934985671141</v>
      </c>
    </row>
    <row r="30" spans="1:12" s="1" customFormat="1">
      <c r="A30" s="5">
        <v>13</v>
      </c>
      <c r="B30" s="5" t="s">
        <v>5</v>
      </c>
      <c r="C30" s="5">
        <v>115</v>
      </c>
      <c r="D30" s="5">
        <f t="shared" si="3"/>
        <v>0.5</v>
      </c>
      <c r="E30" s="5">
        <f t="shared" si="4"/>
        <v>0.2</v>
      </c>
      <c r="F30" s="5">
        <f t="shared" si="5"/>
        <v>0.1</v>
      </c>
      <c r="G30" s="6">
        <f t="shared" si="6"/>
        <v>158.50016750249927</v>
      </c>
      <c r="H30" s="6">
        <f t="shared" si="0"/>
        <v>4.6629397354121656</v>
      </c>
      <c r="I30" s="6">
        <f t="shared" si="7"/>
        <v>-23.97960821613032</v>
      </c>
      <c r="J30" s="6">
        <f t="shared" si="8"/>
        <v>158.37902063637543</v>
      </c>
      <c r="K30" s="6">
        <f t="shared" si="1"/>
        <v>-43.379020636375429</v>
      </c>
      <c r="L30" s="6">
        <f t="shared" si="2"/>
        <v>43.379020636375429</v>
      </c>
    </row>
    <row r="31" spans="1:12" s="1" customFormat="1">
      <c r="A31" s="5">
        <v>14</v>
      </c>
      <c r="B31" s="5" t="s">
        <v>6</v>
      </c>
      <c r="C31" s="5">
        <v>126</v>
      </c>
      <c r="D31" s="5">
        <f t="shared" si="3"/>
        <v>0.5</v>
      </c>
      <c r="E31" s="5">
        <f t="shared" si="4"/>
        <v>0.2</v>
      </c>
      <c r="F31" s="5">
        <f t="shared" si="5"/>
        <v>0.1</v>
      </c>
      <c r="G31" s="6">
        <f t="shared" si="6"/>
        <v>155.38410168764241</v>
      </c>
      <c r="H31" s="6">
        <f t="shared" si="0"/>
        <v>3.1071386253583624</v>
      </c>
      <c r="I31" s="6">
        <f t="shared" si="7"/>
        <v>-22.382996692400319</v>
      </c>
      <c r="J31" s="6">
        <f t="shared" si="8"/>
        <v>141.55801110053801</v>
      </c>
      <c r="K31" s="6">
        <f t="shared" si="1"/>
        <v>-15.55801110053801</v>
      </c>
      <c r="L31" s="6">
        <f t="shared" si="2"/>
        <v>15.55801110053801</v>
      </c>
    </row>
    <row r="32" spans="1:12" s="1" customFormat="1">
      <c r="A32" s="5">
        <v>15</v>
      </c>
      <c r="B32" s="5" t="s">
        <v>7</v>
      </c>
      <c r="C32" s="5">
        <v>141</v>
      </c>
      <c r="D32" s="5">
        <f t="shared" si="3"/>
        <v>0.5</v>
      </c>
      <c r="E32" s="5">
        <f t="shared" si="4"/>
        <v>0.2</v>
      </c>
      <c r="F32" s="5">
        <f t="shared" si="5"/>
        <v>0.1</v>
      </c>
      <c r="G32" s="6">
        <f t="shared" si="6"/>
        <v>141.09422789905665</v>
      </c>
      <c r="H32" s="6">
        <f t="shared" si="0"/>
        <v>-0.37226385743046331</v>
      </c>
      <c r="I32" s="6">
        <f t="shared" si="7"/>
        <v>15.563083273493087</v>
      </c>
      <c r="J32" s="6">
        <f t="shared" si="8"/>
        <v>175.79402482788828</v>
      </c>
      <c r="K32" s="6">
        <f t="shared" si="1"/>
        <v>-34.794024827888279</v>
      </c>
      <c r="L32" s="6">
        <f t="shared" si="2"/>
        <v>34.794024827888279</v>
      </c>
    </row>
    <row r="33" spans="1:12" s="1" customFormat="1">
      <c r="A33" s="5">
        <v>16</v>
      </c>
      <c r="B33" s="5" t="s">
        <v>8</v>
      </c>
      <c r="C33" s="5">
        <v>135</v>
      </c>
      <c r="D33" s="5">
        <f t="shared" si="3"/>
        <v>0.5</v>
      </c>
      <c r="E33" s="5">
        <f t="shared" si="4"/>
        <v>0.2</v>
      </c>
      <c r="F33" s="5">
        <f t="shared" si="5"/>
        <v>0.1</v>
      </c>
      <c r="G33" s="6">
        <f t="shared" si="6"/>
        <v>129.67264772753603</v>
      </c>
      <c r="H33" s="6">
        <f t="shared" si="0"/>
        <v>-2.5821271202484941</v>
      </c>
      <c r="I33" s="6">
        <f t="shared" si="7"/>
        <v>15.271736955145107</v>
      </c>
      <c r="J33" s="6">
        <f t="shared" si="8"/>
        <v>157.09863262818033</v>
      </c>
      <c r="K33" s="6">
        <f t="shared" si="1"/>
        <v>-22.098632628180326</v>
      </c>
      <c r="L33" s="6">
        <f t="shared" si="2"/>
        <v>22.098632628180326</v>
      </c>
    </row>
    <row r="34" spans="1:12" s="1" customFormat="1">
      <c r="A34" s="5">
        <v>17</v>
      </c>
      <c r="B34" s="5" t="s">
        <v>7</v>
      </c>
      <c r="C34" s="5">
        <v>125</v>
      </c>
      <c r="D34" s="5">
        <f t="shared" si="3"/>
        <v>0.5</v>
      </c>
      <c r="E34" s="5">
        <f t="shared" si="4"/>
        <v>0.2</v>
      </c>
      <c r="F34" s="5">
        <f t="shared" si="5"/>
        <v>0.1</v>
      </c>
      <c r="G34" s="6">
        <f t="shared" si="6"/>
        <v>116.44528745846343</v>
      </c>
      <c r="H34" s="6">
        <f t="shared" si="0"/>
        <v>-4.711173750013316</v>
      </c>
      <c r="I34" s="6">
        <f t="shared" si="7"/>
        <v>18.135422375478264</v>
      </c>
      <c r="J34" s="6">
        <f t="shared" si="8"/>
        <v>146.29046629764821</v>
      </c>
      <c r="K34" s="6">
        <f t="shared" si="1"/>
        <v>-21.290466297648209</v>
      </c>
      <c r="L34" s="6">
        <f t="shared" si="2"/>
        <v>21.290466297648209</v>
      </c>
    </row>
    <row r="35" spans="1:12" s="1" customFormat="1">
      <c r="A35" s="5">
        <v>18</v>
      </c>
      <c r="B35" s="5" t="s">
        <v>5</v>
      </c>
      <c r="C35" s="5">
        <v>149</v>
      </c>
      <c r="D35" s="5">
        <f t="shared" si="3"/>
        <v>0.5</v>
      </c>
      <c r="E35" s="5">
        <f t="shared" si="4"/>
        <v>0.2</v>
      </c>
      <c r="F35" s="5">
        <f t="shared" si="5"/>
        <v>0.1</v>
      </c>
      <c r="G35" s="6">
        <f t="shared" si="6"/>
        <v>105.15875788208574</v>
      </c>
      <c r="H35" s="6">
        <f t="shared" si="0"/>
        <v>-6.0262449152861901</v>
      </c>
      <c r="I35" s="6">
        <f t="shared" si="7"/>
        <v>49.759062361642187</v>
      </c>
      <c r="J35" s="6">
        <f t="shared" si="8"/>
        <v>162.15071165272872</v>
      </c>
      <c r="K35" s="6">
        <f t="shared" si="1"/>
        <v>-13.150711652728717</v>
      </c>
      <c r="L35" s="6">
        <f t="shared" si="2"/>
        <v>13.150711652728717</v>
      </c>
    </row>
    <row r="36" spans="1:12" s="1" customFormat="1">
      <c r="A36" s="5">
        <v>19</v>
      </c>
      <c r="B36" s="5" t="s">
        <v>5</v>
      </c>
      <c r="C36" s="5">
        <v>170</v>
      </c>
      <c r="D36" s="5">
        <f t="shared" si="3"/>
        <v>0.5</v>
      </c>
      <c r="E36" s="5">
        <f t="shared" si="4"/>
        <v>0.2</v>
      </c>
      <c r="F36" s="5">
        <f t="shared" si="5"/>
        <v>0.1</v>
      </c>
      <c r="G36" s="6">
        <f t="shared" si="6"/>
        <v>98.014524573507288</v>
      </c>
      <c r="H36" s="6">
        <f t="shared" si="0"/>
        <v>-6.2498425939446429</v>
      </c>
      <c r="I36" s="6">
        <f t="shared" si="7"/>
        <v>72.991664980455738</v>
      </c>
      <c r="J36" s="6">
        <f t="shared" si="8"/>
        <v>172.2359767865845</v>
      </c>
      <c r="K36" s="6">
        <f t="shared" si="1"/>
        <v>-2.2359767865845015</v>
      </c>
      <c r="L36" s="6">
        <f t="shared" si="2"/>
        <v>2.2359767865845015</v>
      </c>
    </row>
    <row r="37" spans="1:12" s="1" customFormat="1">
      <c r="A37" s="5">
        <v>20</v>
      </c>
      <c r="B37" s="5" t="s">
        <v>8</v>
      </c>
      <c r="C37" s="5">
        <v>170</v>
      </c>
      <c r="D37" s="5">
        <f t="shared" si="3"/>
        <v>0.5</v>
      </c>
      <c r="E37" s="5">
        <f t="shared" si="4"/>
        <v>0.2</v>
      </c>
      <c r="F37" s="5">
        <f t="shared" si="5"/>
        <v>0.1</v>
      </c>
      <c r="G37" s="6">
        <f t="shared" si="6"/>
        <v>105.40194260954921</v>
      </c>
      <c r="H37" s="6">
        <f t="shared" si="0"/>
        <v>-3.5223904679473304</v>
      </c>
      <c r="I37" s="6">
        <f t="shared" si="7"/>
        <v>52.324522823462878</v>
      </c>
      <c r="J37" s="6">
        <f t="shared" si="8"/>
        <v>142.72547874002686</v>
      </c>
      <c r="K37" s="6">
        <f t="shared" si="1"/>
        <v>27.274521259973142</v>
      </c>
      <c r="L37" s="6">
        <f t="shared" si="2"/>
        <v>27.274521259973142</v>
      </c>
    </row>
    <row r="38" spans="1:12" s="1" customFormat="1">
      <c r="A38" s="5">
        <v>21</v>
      </c>
      <c r="B38" s="5" t="s">
        <v>9</v>
      </c>
      <c r="C38" s="5">
        <v>158</v>
      </c>
      <c r="D38" s="5">
        <f t="shared" si="3"/>
        <v>0.5</v>
      </c>
      <c r="E38" s="5">
        <f t="shared" si="4"/>
        <v>0.2</v>
      </c>
      <c r="F38" s="5">
        <f t="shared" si="5"/>
        <v>0.1</v>
      </c>
      <c r="G38" s="6">
        <f t="shared" si="6"/>
        <v>136.92209107344672</v>
      </c>
      <c r="H38" s="6">
        <f t="shared" si="0"/>
        <v>3.4861173184216385</v>
      </c>
      <c r="I38" s="6">
        <f t="shared" si="7"/>
        <v>-10.46037611210707</v>
      </c>
      <c r="J38" s="6">
        <f t="shared" si="8"/>
        <v>87.914922136310324</v>
      </c>
      <c r="K38" s="6">
        <f t="shared" si="1"/>
        <v>70.085077863689676</v>
      </c>
      <c r="L38" s="6">
        <f t="shared" si="2"/>
        <v>70.085077863689676</v>
      </c>
    </row>
    <row r="39" spans="1:12" s="1" customFormat="1">
      <c r="A39" s="5">
        <v>22</v>
      </c>
      <c r="B39" s="5" t="s">
        <v>10</v>
      </c>
      <c r="C39" s="5">
        <v>133</v>
      </c>
      <c r="D39" s="5">
        <f t="shared" si="3"/>
        <v>0.5</v>
      </c>
      <c r="E39" s="5">
        <f t="shared" si="4"/>
        <v>0.2</v>
      </c>
      <c r="F39" s="5">
        <f t="shared" si="5"/>
        <v>0.1</v>
      </c>
      <c r="G39" s="6">
        <f t="shared" si="6"/>
        <v>163.37100617611179</v>
      </c>
      <c r="H39" s="6">
        <f t="shared" si="0"/>
        <v>8.0786768752703253</v>
      </c>
      <c r="I39" s="6">
        <f t="shared" si="7"/>
        <v>-51.037524181930877</v>
      </c>
      <c r="J39" s="6">
        <f t="shared" si="8"/>
        <v>87.07440443151313</v>
      </c>
      <c r="K39" s="6">
        <f t="shared" si="1"/>
        <v>45.92559556848687</v>
      </c>
      <c r="L39" s="6">
        <f t="shared" si="2"/>
        <v>45.92559556848687</v>
      </c>
    </row>
    <row r="40" spans="1:12" s="1" customFormat="1">
      <c r="A40" s="5">
        <v>23</v>
      </c>
      <c r="B40" s="5" t="s">
        <v>11</v>
      </c>
      <c r="C40" s="5">
        <v>114</v>
      </c>
      <c r="D40" s="5">
        <f t="shared" si="3"/>
        <v>0.5</v>
      </c>
      <c r="E40" s="5">
        <f t="shared" si="4"/>
        <v>0.2</v>
      </c>
      <c r="F40" s="5">
        <f t="shared" si="5"/>
        <v>0.1</v>
      </c>
      <c r="G40" s="6">
        <f t="shared" si="6"/>
        <v>183.1375052435406</v>
      </c>
      <c r="H40" s="6">
        <f t="shared" si="0"/>
        <v>10.416241313702022</v>
      </c>
      <c r="I40" s="6">
        <f t="shared" si="7"/>
        <v>-79.656545216483224</v>
      </c>
      <c r="J40" s="6">
        <f t="shared" si="8"/>
        <v>90.624355615683058</v>
      </c>
      <c r="K40" s="6">
        <f t="shared" si="1"/>
        <v>23.375644384316942</v>
      </c>
      <c r="L40" s="6">
        <f t="shared" si="2"/>
        <v>23.375644384316942</v>
      </c>
    </row>
    <row r="41" spans="1:12" s="1" customFormat="1">
      <c r="A41" s="5">
        <v>24</v>
      </c>
      <c r="B41" s="5" t="s">
        <v>12</v>
      </c>
      <c r="C41" s="5">
        <v>140</v>
      </c>
      <c r="D41" s="5">
        <f t="shared" si="3"/>
        <v>0.5</v>
      </c>
      <c r="E41" s="5">
        <f t="shared" si="4"/>
        <v>0.2</v>
      </c>
      <c r="F41" s="5">
        <f t="shared" si="5"/>
        <v>0.1</v>
      </c>
      <c r="G41" s="6">
        <f t="shared" si="6"/>
        <v>188.19855591766392</v>
      </c>
      <c r="H41" s="6">
        <f t="shared" si="0"/>
        <v>9.3452031857862821</v>
      </c>
      <c r="I41" s="6">
        <f t="shared" si="7"/>
        <v>-43.378884342043115</v>
      </c>
      <c r="J41" s="6">
        <f t="shared" si="8"/>
        <v>150.71038127915739</v>
      </c>
      <c r="K41" s="6">
        <f t="shared" si="1"/>
        <v>-10.710381279157389</v>
      </c>
      <c r="L41" s="6">
        <f t="shared" si="2"/>
        <v>10.710381279157389</v>
      </c>
    </row>
    <row r="42" spans="1:12" s="1" customFormat="1">
      <c r="A42" s="5">
        <v>25</v>
      </c>
      <c r="B42" s="5" t="s">
        <v>5</v>
      </c>
      <c r="C42" s="5">
        <v>145</v>
      </c>
      <c r="D42" s="5">
        <f t="shared" si="3"/>
        <v>0.5</v>
      </c>
      <c r="E42" s="5">
        <f t="shared" si="4"/>
        <v>0.2</v>
      </c>
      <c r="F42" s="5">
        <f t="shared" si="5"/>
        <v>0.1</v>
      </c>
      <c r="G42" s="6">
        <f t="shared" si="6"/>
        <v>183.26168365979026</v>
      </c>
      <c r="H42" s="6">
        <f t="shared" si="0"/>
        <v>6.4887880970542939</v>
      </c>
      <c r="I42" s="6">
        <f t="shared" si="7"/>
        <v>-25.407815760496312</v>
      </c>
      <c r="J42" s="6">
        <f t="shared" si="8"/>
        <v>173.5641508873199</v>
      </c>
      <c r="K42" s="6">
        <f t="shared" si="1"/>
        <v>-28.564150887319897</v>
      </c>
      <c r="L42" s="6">
        <f t="shared" si="2"/>
        <v>28.564150887319897</v>
      </c>
    </row>
    <row r="43" spans="1:12" s="1" customFormat="1">
      <c r="A43" s="5">
        <v>26</v>
      </c>
      <c r="B43" s="5" t="s">
        <v>6</v>
      </c>
      <c r="C43" s="5">
        <v>150</v>
      </c>
      <c r="D43" s="5">
        <f t="shared" si="3"/>
        <v>0.5</v>
      </c>
      <c r="E43" s="5">
        <f t="shared" si="4"/>
        <v>0.2</v>
      </c>
      <c r="F43" s="5">
        <f t="shared" si="5"/>
        <v>0.1</v>
      </c>
      <c r="G43" s="6">
        <f t="shared" si="6"/>
        <v>181.06673422462245</v>
      </c>
      <c r="H43" s="6">
        <f t="shared" si="0"/>
        <v>4.752040590609873</v>
      </c>
      <c r="I43" s="6">
        <f t="shared" si="7"/>
        <v>-23.251370445622534</v>
      </c>
      <c r="J43" s="6">
        <f t="shared" si="8"/>
        <v>167.36747506444422</v>
      </c>
      <c r="K43" s="6">
        <f t="shared" si="1"/>
        <v>-17.367475064444221</v>
      </c>
      <c r="L43" s="6">
        <f t="shared" si="2"/>
        <v>17.367475064444221</v>
      </c>
    </row>
    <row r="44" spans="1:12" s="1" customFormat="1">
      <c r="A44" s="5">
        <v>27</v>
      </c>
      <c r="B44" s="5" t="s">
        <v>7</v>
      </c>
      <c r="C44" s="5">
        <v>178</v>
      </c>
      <c r="D44" s="5">
        <f t="shared" si="3"/>
        <v>0.5</v>
      </c>
      <c r="E44" s="5">
        <f t="shared" si="4"/>
        <v>0.2</v>
      </c>
      <c r="F44" s="5">
        <f t="shared" si="5"/>
        <v>0.1</v>
      </c>
      <c r="G44" s="6">
        <f t="shared" si="6"/>
        <v>174.12784577086961</v>
      </c>
      <c r="H44" s="6">
        <f t="shared" si="0"/>
        <v>2.413854781737331</v>
      </c>
      <c r="I44" s="6">
        <f t="shared" si="7"/>
        <v>14.393990369056818</v>
      </c>
      <c r="J44" s="6">
        <f t="shared" si="8"/>
        <v>201.38185808872541</v>
      </c>
      <c r="K44" s="6">
        <f t="shared" si="1"/>
        <v>-23.381858088725409</v>
      </c>
      <c r="L44" s="6">
        <f t="shared" si="2"/>
        <v>23.381858088725409</v>
      </c>
    </row>
    <row r="45" spans="1:12" s="1" customFormat="1">
      <c r="A45" s="5">
        <v>28</v>
      </c>
      <c r="B45" s="5" t="s">
        <v>8</v>
      </c>
      <c r="C45" s="5">
        <v>163</v>
      </c>
      <c r="D45" s="5">
        <f t="shared" si="3"/>
        <v>0.5</v>
      </c>
      <c r="E45" s="5">
        <f t="shared" si="4"/>
        <v>0.2</v>
      </c>
      <c r="F45" s="5">
        <f t="shared" si="5"/>
        <v>0.1</v>
      </c>
      <c r="G45" s="6">
        <f t="shared" si="6"/>
        <v>162.13498179873091</v>
      </c>
      <c r="H45" s="6">
        <f t="shared" si="0"/>
        <v>-0.46748896903787651</v>
      </c>
      <c r="I45" s="6">
        <f t="shared" si="7"/>
        <v>13.831065079757504</v>
      </c>
      <c r="J45" s="6">
        <f t="shared" si="8"/>
        <v>191.81343750775207</v>
      </c>
      <c r="K45" s="6">
        <f t="shared" si="1"/>
        <v>-28.81343750775207</v>
      </c>
      <c r="L45" s="6">
        <f t="shared" si="2"/>
        <v>28.81343750775207</v>
      </c>
    </row>
    <row r="46" spans="1:12" s="1" customFormat="1">
      <c r="A46" s="5">
        <v>29</v>
      </c>
      <c r="B46" s="5" t="s">
        <v>7</v>
      </c>
      <c r="C46" s="5">
        <v>172</v>
      </c>
      <c r="D46" s="5">
        <f t="shared" si="3"/>
        <v>0.5</v>
      </c>
      <c r="E46" s="5">
        <f t="shared" si="4"/>
        <v>0.2</v>
      </c>
      <c r="F46" s="5">
        <f t="shared" si="5"/>
        <v>0.1</v>
      </c>
      <c r="G46" s="6">
        <f t="shared" si="6"/>
        <v>157.76603522710738</v>
      </c>
      <c r="H46" s="6">
        <f t="shared" si="0"/>
        <v>-1.2477804895550062</v>
      </c>
      <c r="I46" s="6">
        <f t="shared" si="7"/>
        <v>17.745276615219701</v>
      </c>
      <c r="J46" s="6">
        <f t="shared" si="8"/>
        <v>179.8029152051713</v>
      </c>
      <c r="K46" s="6">
        <f t="shared" si="1"/>
        <v>-7.8029152051713027</v>
      </c>
      <c r="L46" s="6">
        <f t="shared" si="2"/>
        <v>7.8029152051713027</v>
      </c>
    </row>
    <row r="47" spans="1:12" s="1" customFormat="1">
      <c r="A47" s="5">
        <v>30</v>
      </c>
      <c r="B47" s="5" t="s">
        <v>5</v>
      </c>
      <c r="C47" s="5">
        <v>178</v>
      </c>
      <c r="D47" s="5">
        <f t="shared" si="3"/>
        <v>0.5</v>
      </c>
      <c r="E47" s="5">
        <f t="shared" si="4"/>
        <v>0.2</v>
      </c>
      <c r="F47" s="5">
        <f t="shared" si="5"/>
        <v>0.1</v>
      </c>
      <c r="G47" s="6">
        <f t="shared" si="6"/>
        <v>142.37959618795509</v>
      </c>
      <c r="H47" s="6">
        <f t="shared" si="0"/>
        <v>-4.0755121994744634</v>
      </c>
      <c r="I47" s="6">
        <f t="shared" si="7"/>
        <v>48.345196506682456</v>
      </c>
      <c r="J47" s="6">
        <f t="shared" si="8"/>
        <v>206.27731709919456</v>
      </c>
      <c r="K47" s="6">
        <f t="shared" si="1"/>
        <v>-28.277317099194562</v>
      </c>
      <c r="L47" s="6">
        <f t="shared" si="2"/>
        <v>28.277317099194562</v>
      </c>
    </row>
    <row r="48" spans="1:12" s="1" customFormat="1">
      <c r="A48" s="5">
        <v>31</v>
      </c>
      <c r="B48" s="5" t="s">
        <v>5</v>
      </c>
      <c r="C48" s="5">
        <v>199</v>
      </c>
      <c r="D48" s="5">
        <f t="shared" si="3"/>
        <v>0.5</v>
      </c>
      <c r="E48" s="5">
        <f t="shared" si="4"/>
        <v>0.2</v>
      </c>
      <c r="F48" s="5">
        <f t="shared" si="5"/>
        <v>0.1</v>
      </c>
      <c r="G48" s="6">
        <f t="shared" si="6"/>
        <v>132.15620950401245</v>
      </c>
      <c r="H48" s="6">
        <f t="shared" si="0"/>
        <v>-5.3050870963680978</v>
      </c>
      <c r="I48" s="6">
        <f t="shared" si="7"/>
        <v>72.376877532008933</v>
      </c>
      <c r="J48" s="6">
        <f t="shared" si="8"/>
        <v>211.29574896893635</v>
      </c>
      <c r="K48" s="6">
        <f t="shared" si="1"/>
        <v>-12.295748968936351</v>
      </c>
      <c r="L48" s="6">
        <f t="shared" si="2"/>
        <v>12.295748968936351</v>
      </c>
    </row>
    <row r="49" spans="1:12" s="1" customFormat="1">
      <c r="A49" s="5">
        <v>32</v>
      </c>
      <c r="B49" s="5" t="s">
        <v>8</v>
      </c>
      <c r="C49" s="5">
        <v>199</v>
      </c>
      <c r="D49" s="5">
        <f t="shared" si="3"/>
        <v>0.5</v>
      </c>
      <c r="E49" s="5">
        <f t="shared" si="4"/>
        <v>0.2</v>
      </c>
      <c r="F49" s="5">
        <f t="shared" si="5"/>
        <v>0.1</v>
      </c>
      <c r="G49" s="6">
        <f t="shared" si="6"/>
        <v>136.76329979209075</v>
      </c>
      <c r="H49" s="6">
        <f t="shared" si="0"/>
        <v>-3.3226516194788194</v>
      </c>
      <c r="I49" s="6">
        <f t="shared" si="7"/>
        <v>53.315740561907518</v>
      </c>
      <c r="J49" s="6">
        <f t="shared" si="8"/>
        <v>179.17564523110724</v>
      </c>
      <c r="K49" s="6">
        <f t="shared" si="1"/>
        <v>19.824354768892761</v>
      </c>
      <c r="L49" s="6">
        <f t="shared" si="2"/>
        <v>19.824354768892761</v>
      </c>
    </row>
    <row r="50" spans="1:12" s="1" customFormat="1">
      <c r="A50" s="5">
        <v>33</v>
      </c>
      <c r="B50" s="5" t="s">
        <v>9</v>
      </c>
      <c r="C50" s="5">
        <v>184</v>
      </c>
      <c r="D50" s="5">
        <f t="shared" si="3"/>
        <v>0.5</v>
      </c>
      <c r="E50" s="5">
        <f t="shared" si="4"/>
        <v>0.2</v>
      </c>
      <c r="F50" s="5">
        <f t="shared" si="5"/>
        <v>0.1</v>
      </c>
      <c r="G50" s="6">
        <f t="shared" si="6"/>
        <v>163.95051214235951</v>
      </c>
      <c r="H50" s="6">
        <f t="shared" ref="H50:H81" si="9">E50*(G50-G49)+(1-E50)*H49</f>
        <v>2.7793211744706974</v>
      </c>
      <c r="I50" s="6">
        <f t="shared" si="7"/>
        <v>-7.4093897151323151</v>
      </c>
      <c r="J50" s="6">
        <f t="shared" si="8"/>
        <v>122.98027206050486</v>
      </c>
      <c r="K50" s="6">
        <f t="shared" ref="K50:K81" si="10">C50-J50</f>
        <v>61.019727939495141</v>
      </c>
      <c r="L50" s="6">
        <f t="shared" ref="L50:L81" si="11">ABS(K50)</f>
        <v>61.019727939495141</v>
      </c>
    </row>
    <row r="51" spans="1:12" s="1" customFormat="1">
      <c r="A51" s="5">
        <v>34</v>
      </c>
      <c r="B51" s="5" t="s">
        <v>10</v>
      </c>
      <c r="C51" s="5">
        <v>162</v>
      </c>
      <c r="D51" s="5">
        <f t="shared" ref="D51:D82" si="12">D50</f>
        <v>0.5</v>
      </c>
      <c r="E51" s="5">
        <f t="shared" ref="E51:E82" si="13">E50</f>
        <v>0.2</v>
      </c>
      <c r="F51" s="5">
        <f t="shared" ref="F51:F82" si="14">F50</f>
        <v>0.1</v>
      </c>
      <c r="G51" s="6">
        <f t="shared" si="6"/>
        <v>189.88367874938055</v>
      </c>
      <c r="H51" s="6">
        <f t="shared" si="9"/>
        <v>7.4100902609807662</v>
      </c>
      <c r="I51" s="6">
        <f t="shared" si="7"/>
        <v>-48.722139638675841</v>
      </c>
      <c r="J51" s="6">
        <f t="shared" si="8"/>
        <v>115.69230913489935</v>
      </c>
      <c r="K51" s="6">
        <f t="shared" si="10"/>
        <v>46.307690865100653</v>
      </c>
      <c r="L51" s="6">
        <f t="shared" si="11"/>
        <v>46.307690865100653</v>
      </c>
    </row>
    <row r="52" spans="1:12" s="1" customFormat="1">
      <c r="A52" s="5">
        <v>35</v>
      </c>
      <c r="B52" s="5" t="s">
        <v>11</v>
      </c>
      <c r="C52" s="5">
        <v>146</v>
      </c>
      <c r="D52" s="5">
        <f t="shared" si="12"/>
        <v>0.5</v>
      </c>
      <c r="E52" s="5">
        <f t="shared" si="13"/>
        <v>0.2</v>
      </c>
      <c r="F52" s="5">
        <f t="shared" si="14"/>
        <v>0.1</v>
      </c>
      <c r="G52" s="6">
        <f t="shared" si="6"/>
        <v>211.47515711342226</v>
      </c>
      <c r="H52" s="6">
        <f t="shared" si="9"/>
        <v>10.246367881592954</v>
      </c>
      <c r="I52" s="6">
        <f t="shared" si="7"/>
        <v>-78.238406406177134</v>
      </c>
      <c r="J52" s="6">
        <f t="shared" si="8"/>
        <v>117.63722379387808</v>
      </c>
      <c r="K52" s="6">
        <f t="shared" si="10"/>
        <v>28.362776206121922</v>
      </c>
      <c r="L52" s="6">
        <f t="shared" si="11"/>
        <v>28.362776206121922</v>
      </c>
    </row>
    <row r="53" spans="1:12" s="1" customFormat="1">
      <c r="A53" s="5">
        <v>36</v>
      </c>
      <c r="B53" s="5" t="s">
        <v>12</v>
      </c>
      <c r="C53" s="5">
        <v>166</v>
      </c>
      <c r="D53" s="5">
        <f t="shared" si="12"/>
        <v>0.5</v>
      </c>
      <c r="E53" s="5">
        <f t="shared" si="13"/>
        <v>0.2</v>
      </c>
      <c r="F53" s="5">
        <f t="shared" si="14"/>
        <v>0.1</v>
      </c>
      <c r="G53" s="6">
        <f t="shared" si="6"/>
        <v>215.55020466852915</v>
      </c>
      <c r="H53" s="6">
        <f t="shared" si="9"/>
        <v>9.0121038162957419</v>
      </c>
      <c r="I53" s="6">
        <f t="shared" si="7"/>
        <v>-43.99601637469172</v>
      </c>
      <c r="J53" s="6">
        <f t="shared" si="8"/>
        <v>178.34264065297211</v>
      </c>
      <c r="K53" s="6">
        <f t="shared" si="10"/>
        <v>-12.342640652972108</v>
      </c>
      <c r="L53" s="6">
        <f t="shared" si="11"/>
        <v>12.342640652972108</v>
      </c>
    </row>
    <row r="54" spans="1:12" s="1" customFormat="1">
      <c r="A54" s="5">
        <v>37</v>
      </c>
      <c r="B54" s="5" t="s">
        <v>5</v>
      </c>
      <c r="C54" s="5">
        <v>171</v>
      </c>
      <c r="D54" s="5">
        <f t="shared" si="12"/>
        <v>0.5</v>
      </c>
      <c r="E54" s="5">
        <f t="shared" si="13"/>
        <v>0.2</v>
      </c>
      <c r="F54" s="5">
        <f t="shared" si="14"/>
        <v>0.1</v>
      </c>
      <c r="G54" s="6">
        <f t="shared" si="6"/>
        <v>210.48506212266059</v>
      </c>
      <c r="H54" s="6">
        <f t="shared" si="9"/>
        <v>6.1966545438628833</v>
      </c>
      <c r="I54" s="6">
        <f t="shared" si="7"/>
        <v>-26.815540396712741</v>
      </c>
      <c r="J54" s="6">
        <f t="shared" si="8"/>
        <v>199.15449272432858</v>
      </c>
      <c r="K54" s="6">
        <f t="shared" si="10"/>
        <v>-28.154492724328577</v>
      </c>
      <c r="L54" s="6">
        <f t="shared" si="11"/>
        <v>28.154492724328577</v>
      </c>
    </row>
    <row r="55" spans="1:12" s="1" customFormat="1">
      <c r="A55" s="5">
        <v>38</v>
      </c>
      <c r="B55" s="5" t="s">
        <v>6</v>
      </c>
      <c r="C55" s="5">
        <v>180</v>
      </c>
      <c r="D55" s="5">
        <f t="shared" si="12"/>
        <v>0.5</v>
      </c>
      <c r="E55" s="5">
        <f t="shared" si="13"/>
        <v>0.2</v>
      </c>
      <c r="F55" s="5">
        <f t="shared" si="14"/>
        <v>0.1</v>
      </c>
      <c r="G55" s="6">
        <f t="shared" si="6"/>
        <v>209.96654355607302</v>
      </c>
      <c r="H55" s="6">
        <f t="shared" si="9"/>
        <v>4.8536199217727924</v>
      </c>
      <c r="I55" s="6">
        <f t="shared" si="7"/>
        <v>-23.922887756667581</v>
      </c>
      <c r="J55" s="6">
        <f t="shared" si="8"/>
        <v>193.43034622090093</v>
      </c>
      <c r="K55" s="6">
        <f t="shared" si="10"/>
        <v>-13.43034622090093</v>
      </c>
      <c r="L55" s="6">
        <f t="shared" si="11"/>
        <v>13.43034622090093</v>
      </c>
    </row>
    <row r="56" spans="1:12" s="1" customFormat="1">
      <c r="A56" s="5">
        <v>39</v>
      </c>
      <c r="B56" s="5" t="s">
        <v>7</v>
      </c>
      <c r="C56" s="5">
        <v>193</v>
      </c>
      <c r="D56" s="5">
        <f t="shared" si="12"/>
        <v>0.5</v>
      </c>
      <c r="E56" s="5">
        <f t="shared" si="13"/>
        <v>0.2</v>
      </c>
      <c r="F56" s="5">
        <f t="shared" si="14"/>
        <v>0.1</v>
      </c>
      <c r="G56" s="6">
        <f t="shared" si="6"/>
        <v>196.71308655439452</v>
      </c>
      <c r="H56" s="6">
        <f t="shared" si="9"/>
        <v>1.2322045370825343</v>
      </c>
      <c r="I56" s="6">
        <f t="shared" si="7"/>
        <v>12.583282676711683</v>
      </c>
      <c r="J56" s="6">
        <f t="shared" si="8"/>
        <v>229.21415384690263</v>
      </c>
      <c r="K56" s="6">
        <f t="shared" si="10"/>
        <v>-36.214153846902633</v>
      </c>
      <c r="L56" s="6">
        <f t="shared" si="11"/>
        <v>36.214153846902633</v>
      </c>
    </row>
    <row r="57" spans="1:12" s="1" customFormat="1">
      <c r="A57" s="5">
        <v>40</v>
      </c>
      <c r="B57" s="5" t="s">
        <v>8</v>
      </c>
      <c r="C57" s="5">
        <v>181</v>
      </c>
      <c r="D57" s="5">
        <f t="shared" si="12"/>
        <v>0.5</v>
      </c>
      <c r="E57" s="5">
        <f t="shared" si="13"/>
        <v>0.2</v>
      </c>
      <c r="F57" s="5">
        <f t="shared" si="14"/>
        <v>0.1</v>
      </c>
      <c r="G57" s="6">
        <f t="shared" si="6"/>
        <v>182.55711300585978</v>
      </c>
      <c r="H57" s="6">
        <f t="shared" si="9"/>
        <v>-1.8454310800409217</v>
      </c>
      <c r="I57" s="6">
        <f t="shared" si="7"/>
        <v>12.292247271195777</v>
      </c>
      <c r="J57" s="6">
        <f t="shared" si="8"/>
        <v>211.77635617123457</v>
      </c>
      <c r="K57" s="6">
        <f t="shared" si="10"/>
        <v>-30.776356171234568</v>
      </c>
      <c r="L57" s="6">
        <f t="shared" si="11"/>
        <v>30.776356171234568</v>
      </c>
    </row>
    <row r="58" spans="1:12" s="1" customFormat="1">
      <c r="A58" s="5">
        <v>41</v>
      </c>
      <c r="B58" s="5" t="s">
        <v>7</v>
      </c>
      <c r="C58" s="5">
        <v>183</v>
      </c>
      <c r="D58" s="5">
        <f t="shared" si="12"/>
        <v>0.5</v>
      </c>
      <c r="E58" s="5">
        <f t="shared" si="13"/>
        <v>0.2</v>
      </c>
      <c r="F58" s="5">
        <f t="shared" si="14"/>
        <v>0.1</v>
      </c>
      <c r="G58" s="6">
        <f t="shared" si="6"/>
        <v>172.98320265529958</v>
      </c>
      <c r="H58" s="6">
        <f t="shared" si="9"/>
        <v>-3.3911269341447769</v>
      </c>
      <c r="I58" s="6">
        <f t="shared" si="7"/>
        <v>16.972428688167774</v>
      </c>
      <c r="J58" s="6">
        <f t="shared" si="8"/>
        <v>198.45695854103855</v>
      </c>
      <c r="K58" s="6">
        <f t="shared" si="10"/>
        <v>-15.456958541038546</v>
      </c>
      <c r="L58" s="6">
        <f t="shared" si="11"/>
        <v>15.456958541038546</v>
      </c>
    </row>
    <row r="59" spans="1:12" s="1" customFormat="1">
      <c r="A59" s="5">
        <v>42</v>
      </c>
      <c r="B59" s="5" t="s">
        <v>5</v>
      </c>
      <c r="C59" s="5">
        <v>218</v>
      </c>
      <c r="D59" s="5">
        <f t="shared" si="12"/>
        <v>0.5</v>
      </c>
      <c r="E59" s="5">
        <f t="shared" si="13"/>
        <v>0.2</v>
      </c>
      <c r="F59" s="5">
        <f t="shared" si="14"/>
        <v>0.1</v>
      </c>
      <c r="G59" s="6">
        <f t="shared" si="6"/>
        <v>169.62343960723618</v>
      </c>
      <c r="H59" s="6">
        <f t="shared" si="9"/>
        <v>-3.3848541569285016</v>
      </c>
      <c r="I59" s="6">
        <f t="shared" si="7"/>
        <v>48.348332895290596</v>
      </c>
      <c r="J59" s="6">
        <f t="shared" si="8"/>
        <v>217.93727222783724</v>
      </c>
      <c r="K59" s="6">
        <f t="shared" si="10"/>
        <v>6.2727772162759265E-2</v>
      </c>
      <c r="L59" s="6">
        <f t="shared" si="11"/>
        <v>6.2727772162759265E-2</v>
      </c>
    </row>
    <row r="60" spans="1:12" s="1" customFormat="1">
      <c r="A60" s="5">
        <v>43</v>
      </c>
      <c r="B60" s="5" t="s">
        <v>5</v>
      </c>
      <c r="C60" s="5">
        <v>230</v>
      </c>
      <c r="D60" s="5">
        <f t="shared" si="12"/>
        <v>0.5</v>
      </c>
      <c r="E60" s="5">
        <f t="shared" si="13"/>
        <v>0.2</v>
      </c>
      <c r="F60" s="5">
        <f t="shared" si="14"/>
        <v>0.1</v>
      </c>
      <c r="G60" s="6">
        <f t="shared" si="6"/>
        <v>161.93085395914937</v>
      </c>
      <c r="H60" s="6">
        <f t="shared" si="9"/>
        <v>-4.2464004551601624</v>
      </c>
      <c r="I60" s="6">
        <f t="shared" si="7"/>
        <v>71.946104382893111</v>
      </c>
      <c r="J60" s="6">
        <f t="shared" si="8"/>
        <v>238.61546298231661</v>
      </c>
      <c r="K60" s="6">
        <f t="shared" si="10"/>
        <v>-8.6154629823166147</v>
      </c>
      <c r="L60" s="6">
        <f t="shared" si="11"/>
        <v>8.6154629823166147</v>
      </c>
    </row>
    <row r="61" spans="1:12" s="1" customFormat="1">
      <c r="A61" s="5">
        <v>44</v>
      </c>
      <c r="B61" s="5" t="s">
        <v>8</v>
      </c>
      <c r="C61" s="5">
        <v>242</v>
      </c>
      <c r="D61" s="5">
        <f t="shared" si="12"/>
        <v>0.5</v>
      </c>
      <c r="E61" s="5">
        <f t="shared" si="13"/>
        <v>0.2</v>
      </c>
      <c r="F61" s="5">
        <f t="shared" si="14"/>
        <v>0.1</v>
      </c>
      <c r="G61" s="6">
        <f t="shared" si="6"/>
        <v>173.18435647104084</v>
      </c>
      <c r="H61" s="6">
        <f t="shared" si="9"/>
        <v>-1.1464198617498362</v>
      </c>
      <c r="I61" s="6">
        <f t="shared" si="7"/>
        <v>54.865730858612679</v>
      </c>
      <c r="J61" s="6">
        <f t="shared" si="8"/>
        <v>211.00019406589672</v>
      </c>
      <c r="K61" s="6">
        <f t="shared" si="10"/>
        <v>30.999805934103279</v>
      </c>
      <c r="L61" s="6">
        <f t="shared" si="11"/>
        <v>30.999805934103279</v>
      </c>
    </row>
    <row r="62" spans="1:12" s="1" customFormat="1">
      <c r="A62" s="5">
        <v>45</v>
      </c>
      <c r="B62" s="5" t="s">
        <v>9</v>
      </c>
      <c r="C62" s="5">
        <v>209</v>
      </c>
      <c r="D62" s="5">
        <f t="shared" si="12"/>
        <v>0.5</v>
      </c>
      <c r="E62" s="5">
        <f t="shared" si="13"/>
        <v>0.2</v>
      </c>
      <c r="F62" s="5">
        <f t="shared" si="14"/>
        <v>0.1</v>
      </c>
      <c r="G62" s="6">
        <f t="shared" si="6"/>
        <v>194.22366316221166</v>
      </c>
      <c r="H62" s="6">
        <f t="shared" si="9"/>
        <v>3.2907254488342956</v>
      </c>
      <c r="I62" s="6">
        <f t="shared" si="7"/>
        <v>-5.1908170598402501</v>
      </c>
      <c r="J62" s="6">
        <f t="shared" si="8"/>
        <v>164.62854689415869</v>
      </c>
      <c r="K62" s="6">
        <f t="shared" si="10"/>
        <v>44.371453105841312</v>
      </c>
      <c r="L62" s="6">
        <f t="shared" si="11"/>
        <v>44.371453105841312</v>
      </c>
    </row>
    <row r="63" spans="1:12" s="1" customFormat="1">
      <c r="A63" s="5">
        <v>46</v>
      </c>
      <c r="B63" s="5" t="s">
        <v>10</v>
      </c>
      <c r="C63" s="5">
        <v>191</v>
      </c>
      <c r="D63" s="5">
        <f t="shared" si="12"/>
        <v>0.5</v>
      </c>
      <c r="E63" s="5">
        <f t="shared" si="13"/>
        <v>0.2</v>
      </c>
      <c r="F63" s="5">
        <f t="shared" si="14"/>
        <v>0.1</v>
      </c>
      <c r="G63" s="6">
        <f t="shared" si="6"/>
        <v>218.61826412486093</v>
      </c>
      <c r="H63" s="6">
        <f t="shared" si="9"/>
        <v>7.5115005515972904</v>
      </c>
      <c r="I63" s="6">
        <f t="shared" si="7"/>
        <v>-46.611752087294356</v>
      </c>
      <c r="J63" s="6">
        <f t="shared" si="8"/>
        <v>148.79224897237015</v>
      </c>
      <c r="K63" s="6">
        <f t="shared" si="10"/>
        <v>42.207751027629854</v>
      </c>
      <c r="L63" s="6">
        <f t="shared" si="11"/>
        <v>42.207751027629854</v>
      </c>
    </row>
    <row r="64" spans="1:12" s="1" customFormat="1">
      <c r="A64" s="5">
        <v>47</v>
      </c>
      <c r="B64" s="5" t="s">
        <v>11</v>
      </c>
      <c r="C64" s="5">
        <v>172</v>
      </c>
      <c r="D64" s="5">
        <f t="shared" si="12"/>
        <v>0.5</v>
      </c>
      <c r="E64" s="5">
        <f t="shared" si="13"/>
        <v>0.2</v>
      </c>
      <c r="F64" s="5">
        <f t="shared" si="14"/>
        <v>0.1</v>
      </c>
      <c r="G64" s="6">
        <f t="shared" si="6"/>
        <v>238.1840855413177</v>
      </c>
      <c r="H64" s="6">
        <f t="shared" si="9"/>
        <v>9.9223647245691868</v>
      </c>
      <c r="I64" s="6">
        <f t="shared" si="7"/>
        <v>-77.032974319691192</v>
      </c>
      <c r="J64" s="6">
        <f t="shared" si="8"/>
        <v>147.8913582702811</v>
      </c>
      <c r="K64" s="6">
        <f t="shared" si="10"/>
        <v>24.108641729718897</v>
      </c>
      <c r="L64" s="6">
        <f t="shared" si="11"/>
        <v>24.108641729718897</v>
      </c>
    </row>
    <row r="65" spans="1:12" s="1" customFormat="1">
      <c r="A65" s="5">
        <v>48</v>
      </c>
      <c r="B65" s="5" t="s">
        <v>12</v>
      </c>
      <c r="C65" s="5">
        <v>194</v>
      </c>
      <c r="D65" s="5">
        <f t="shared" si="12"/>
        <v>0.5</v>
      </c>
      <c r="E65" s="5">
        <f t="shared" si="13"/>
        <v>0.2</v>
      </c>
      <c r="F65" s="5">
        <f t="shared" si="14"/>
        <v>0.1</v>
      </c>
      <c r="G65" s="6">
        <f t="shared" si="6"/>
        <v>243.0512333202893</v>
      </c>
      <c r="H65" s="6">
        <f t="shared" si="9"/>
        <v>8.911321335449669</v>
      </c>
      <c r="I65" s="6">
        <f t="shared" si="7"/>
        <v>-44.501538069251481</v>
      </c>
      <c r="J65" s="6">
        <f t="shared" si="8"/>
        <v>204.11043389119516</v>
      </c>
      <c r="K65" s="6">
        <f t="shared" si="10"/>
        <v>-10.110433891195157</v>
      </c>
      <c r="L65" s="6">
        <f t="shared" si="11"/>
        <v>10.110433891195157</v>
      </c>
    </row>
    <row r="66" spans="1:12" s="1" customFormat="1">
      <c r="A66" s="5">
        <v>49</v>
      </c>
      <c r="B66" s="5" t="s">
        <v>5</v>
      </c>
      <c r="C66" s="5">
        <v>196</v>
      </c>
      <c r="D66" s="5">
        <f t="shared" si="12"/>
        <v>0.5</v>
      </c>
      <c r="E66" s="5">
        <f t="shared" si="13"/>
        <v>0.2</v>
      </c>
      <c r="F66" s="5">
        <f t="shared" si="14"/>
        <v>0.1</v>
      </c>
      <c r="G66" s="6">
        <f t="shared" si="6"/>
        <v>237.38904752622585</v>
      </c>
      <c r="H66" s="6">
        <f t="shared" si="9"/>
        <v>5.9966199095470456</v>
      </c>
      <c r="I66" s="6">
        <f t="shared" si="7"/>
        <v>-28.272891109664055</v>
      </c>
      <c r="J66" s="6">
        <f t="shared" si="8"/>
        <v>225.14701425902621</v>
      </c>
      <c r="K66" s="6">
        <f t="shared" si="10"/>
        <v>-29.147014259026207</v>
      </c>
      <c r="L66" s="6">
        <f t="shared" si="11"/>
        <v>29.147014259026207</v>
      </c>
    </row>
    <row r="67" spans="1:12" s="1" customFormat="1">
      <c r="A67" s="5">
        <v>50</v>
      </c>
      <c r="B67" s="5" t="s">
        <v>6</v>
      </c>
      <c r="C67" s="5">
        <v>196</v>
      </c>
      <c r="D67" s="5">
        <f t="shared" si="12"/>
        <v>0.5</v>
      </c>
      <c r="E67" s="5">
        <f t="shared" si="13"/>
        <v>0.2</v>
      </c>
      <c r="F67" s="5">
        <f t="shared" si="14"/>
        <v>0.1</v>
      </c>
      <c r="G67" s="6">
        <f t="shared" si="6"/>
        <v>231.65427759622025</v>
      </c>
      <c r="H67" s="6">
        <f t="shared" si="9"/>
        <v>3.6503419416365173</v>
      </c>
      <c r="I67" s="6">
        <f t="shared" si="7"/>
        <v>-25.09602674062285</v>
      </c>
      <c r="J67" s="6">
        <f t="shared" si="8"/>
        <v>219.4627796791053</v>
      </c>
      <c r="K67" s="6">
        <f t="shared" si="10"/>
        <v>-23.462779679105296</v>
      </c>
      <c r="L67" s="6">
        <f t="shared" si="11"/>
        <v>23.462779679105296</v>
      </c>
    </row>
    <row r="68" spans="1:12" s="1" customFormat="1">
      <c r="A68" s="5">
        <v>51</v>
      </c>
      <c r="B68" s="5" t="s">
        <v>7</v>
      </c>
      <c r="C68" s="5">
        <v>236</v>
      </c>
      <c r="D68" s="5">
        <f t="shared" si="12"/>
        <v>0.5</v>
      </c>
      <c r="E68" s="5">
        <f t="shared" si="13"/>
        <v>0.2</v>
      </c>
      <c r="F68" s="5">
        <f t="shared" si="14"/>
        <v>0.1</v>
      </c>
      <c r="G68" s="6">
        <f t="shared" si="6"/>
        <v>229.36066843057256</v>
      </c>
      <c r="H68" s="6">
        <f t="shared" si="9"/>
        <v>2.4615517201796751</v>
      </c>
      <c r="I68" s="6">
        <f t="shared" si="7"/>
        <v>11.988887565983259</v>
      </c>
      <c r="J68" s="6">
        <f t="shared" si="8"/>
        <v>247.88790221456847</v>
      </c>
      <c r="K68" s="6">
        <f t="shared" si="10"/>
        <v>-11.88790221456847</v>
      </c>
      <c r="L68" s="6">
        <f t="shared" si="11"/>
        <v>11.88790221456847</v>
      </c>
    </row>
    <row r="69" spans="1:12" s="1" customFormat="1">
      <c r="A69" s="5">
        <v>52</v>
      </c>
      <c r="B69" s="5" t="s">
        <v>8</v>
      </c>
      <c r="C69" s="5">
        <v>235</v>
      </c>
      <c r="D69" s="5">
        <f t="shared" si="12"/>
        <v>0.5</v>
      </c>
      <c r="E69" s="5">
        <f t="shared" si="13"/>
        <v>0.2</v>
      </c>
      <c r="F69" s="5">
        <f t="shared" si="14"/>
        <v>0.1</v>
      </c>
      <c r="G69" s="6">
        <f t="shared" si="6"/>
        <v>227.26498643977823</v>
      </c>
      <c r="H69" s="6">
        <f t="shared" si="9"/>
        <v>1.5501049779848737</v>
      </c>
      <c r="I69" s="6">
        <f t="shared" si="7"/>
        <v>11.836523900098376</v>
      </c>
      <c r="J69" s="6">
        <f t="shared" si="8"/>
        <v>244.11446742194801</v>
      </c>
      <c r="K69" s="6">
        <f t="shared" si="10"/>
        <v>-9.1144674219480066</v>
      </c>
      <c r="L69" s="6">
        <f t="shared" si="11"/>
        <v>9.1144674219480066</v>
      </c>
    </row>
    <row r="70" spans="1:12" s="1" customFormat="1">
      <c r="A70" s="5">
        <v>53</v>
      </c>
      <c r="B70" s="5" t="s">
        <v>7</v>
      </c>
      <c r="C70" s="5">
        <v>229</v>
      </c>
      <c r="D70" s="5">
        <f t="shared" si="12"/>
        <v>0.5</v>
      </c>
      <c r="E70" s="5">
        <f t="shared" si="13"/>
        <v>0.2</v>
      </c>
      <c r="F70" s="5">
        <f t="shared" si="14"/>
        <v>0.1</v>
      </c>
      <c r="G70" s="6">
        <f t="shared" si="6"/>
        <v>220.42133136479765</v>
      </c>
      <c r="H70" s="6">
        <f t="shared" si="9"/>
        <v>-0.12864703260821586</v>
      </c>
      <c r="I70" s="6">
        <f t="shared" si="7"/>
        <v>16.133052682871231</v>
      </c>
      <c r="J70" s="6">
        <f t="shared" si="8"/>
        <v>245.78752010593089</v>
      </c>
      <c r="K70" s="6">
        <f t="shared" si="10"/>
        <v>-16.787520105930895</v>
      </c>
      <c r="L70" s="6">
        <f t="shared" si="11"/>
        <v>16.787520105930895</v>
      </c>
    </row>
    <row r="71" spans="1:12" s="1" customFormat="1">
      <c r="A71" s="5">
        <v>54</v>
      </c>
      <c r="B71" s="5" t="s">
        <v>5</v>
      </c>
      <c r="C71" s="5">
        <v>243</v>
      </c>
      <c r="D71" s="5">
        <f t="shared" si="12"/>
        <v>0.5</v>
      </c>
      <c r="E71" s="5">
        <f t="shared" si="13"/>
        <v>0.2</v>
      </c>
      <c r="F71" s="5">
        <f t="shared" si="14"/>
        <v>0.1</v>
      </c>
      <c r="G71" s="6">
        <f t="shared" si="6"/>
        <v>207.47217571844942</v>
      </c>
      <c r="H71" s="6">
        <f t="shared" si="9"/>
        <v>-2.6927487553562188</v>
      </c>
      <c r="I71" s="6">
        <f t="shared" si="7"/>
        <v>47.066282033916593</v>
      </c>
      <c r="J71" s="6">
        <f t="shared" si="8"/>
        <v>268.64101722748001</v>
      </c>
      <c r="K71" s="6">
        <f t="shared" si="10"/>
        <v>-25.641017227480006</v>
      </c>
      <c r="L71" s="6">
        <f t="shared" si="11"/>
        <v>25.641017227480006</v>
      </c>
    </row>
    <row r="72" spans="1:12" s="1" customFormat="1">
      <c r="A72" s="5">
        <v>55</v>
      </c>
      <c r="B72" s="5" t="s">
        <v>5</v>
      </c>
      <c r="C72" s="5">
        <v>264</v>
      </c>
      <c r="D72" s="5">
        <f t="shared" si="12"/>
        <v>0.5</v>
      </c>
      <c r="E72" s="5">
        <f t="shared" si="13"/>
        <v>0.2</v>
      </c>
      <c r="F72" s="5">
        <f t="shared" si="14"/>
        <v>0.1</v>
      </c>
      <c r="G72" s="6">
        <f t="shared" si="6"/>
        <v>198.41666129010005</v>
      </c>
      <c r="H72" s="6">
        <f t="shared" si="9"/>
        <v>-3.9653018899548491</v>
      </c>
      <c r="I72" s="6">
        <f t="shared" si="7"/>
        <v>71.309827815593806</v>
      </c>
      <c r="J72" s="6">
        <f t="shared" si="8"/>
        <v>276.72553134598633</v>
      </c>
      <c r="K72" s="6">
        <f t="shared" si="10"/>
        <v>-12.725531345986326</v>
      </c>
      <c r="L72" s="6">
        <f t="shared" si="11"/>
        <v>12.725531345986326</v>
      </c>
    </row>
    <row r="73" spans="1:12" s="1" customFormat="1">
      <c r="A73" s="5">
        <v>56</v>
      </c>
      <c r="B73" s="5" t="s">
        <v>8</v>
      </c>
      <c r="C73" s="5">
        <v>272</v>
      </c>
      <c r="D73" s="5">
        <f t="shared" si="12"/>
        <v>0.5</v>
      </c>
      <c r="E73" s="5">
        <f t="shared" si="13"/>
        <v>0.2</v>
      </c>
      <c r="F73" s="5">
        <f t="shared" si="14"/>
        <v>0.1</v>
      </c>
      <c r="G73" s="6">
        <f t="shared" si="6"/>
        <v>205.79281427076629</v>
      </c>
      <c r="H73" s="6">
        <f t="shared" si="9"/>
        <v>-1.6970109158306326</v>
      </c>
      <c r="I73" s="6">
        <f t="shared" si="7"/>
        <v>55.999876345674785</v>
      </c>
      <c r="J73" s="6">
        <f t="shared" si="8"/>
        <v>249.3170902587579</v>
      </c>
      <c r="K73" s="6">
        <f t="shared" si="10"/>
        <v>22.682909741242099</v>
      </c>
      <c r="L73" s="6">
        <f t="shared" si="11"/>
        <v>22.682909741242099</v>
      </c>
    </row>
    <row r="74" spans="1:12" s="1" customFormat="1">
      <c r="A74" s="5">
        <v>57</v>
      </c>
      <c r="B74" s="5" t="s">
        <v>9</v>
      </c>
      <c r="C74" s="5">
        <v>237</v>
      </c>
      <c r="D74" s="5">
        <f t="shared" si="12"/>
        <v>0.5</v>
      </c>
      <c r="E74" s="5">
        <f t="shared" si="13"/>
        <v>0.2</v>
      </c>
      <c r="F74" s="5">
        <f t="shared" si="14"/>
        <v>0.1</v>
      </c>
      <c r="G74" s="6">
        <f t="shared" si="6"/>
        <v>223.14331020738794</v>
      </c>
      <c r="H74" s="6">
        <f t="shared" si="9"/>
        <v>2.1124904546598255</v>
      </c>
      <c r="I74" s="6">
        <f t="shared" si="7"/>
        <v>-3.2860663745950189</v>
      </c>
      <c r="J74" s="6">
        <f t="shared" si="8"/>
        <v>198.9049862950954</v>
      </c>
      <c r="K74" s="6">
        <f t="shared" si="10"/>
        <v>38.095013704904602</v>
      </c>
      <c r="L74" s="6">
        <f t="shared" si="11"/>
        <v>38.095013704904602</v>
      </c>
    </row>
    <row r="75" spans="1:12" s="1" customFormat="1">
      <c r="A75" s="5">
        <v>58</v>
      </c>
      <c r="B75" s="5" t="s">
        <v>10</v>
      </c>
      <c r="C75" s="5">
        <v>211</v>
      </c>
      <c r="D75" s="5">
        <f t="shared" si="12"/>
        <v>0.5</v>
      </c>
      <c r="E75" s="5">
        <f t="shared" si="13"/>
        <v>0.2</v>
      </c>
      <c r="F75" s="5">
        <f t="shared" si="14"/>
        <v>0.1</v>
      </c>
      <c r="G75" s="6">
        <f t="shared" si="6"/>
        <v>241.43377637467106</v>
      </c>
      <c r="H75" s="6">
        <f t="shared" si="9"/>
        <v>5.3480855971844834</v>
      </c>
      <c r="I75" s="6">
        <f t="shared" si="7"/>
        <v>-44.993954516032026</v>
      </c>
      <c r="J75" s="6">
        <f t="shared" si="8"/>
        <v>178.64404857475341</v>
      </c>
      <c r="K75" s="6">
        <f t="shared" si="10"/>
        <v>32.355951425246587</v>
      </c>
      <c r="L75" s="6">
        <f t="shared" si="11"/>
        <v>32.355951425246587</v>
      </c>
    </row>
    <row r="76" spans="1:12" s="1" customFormat="1">
      <c r="A76" s="5">
        <v>59</v>
      </c>
      <c r="B76" s="5" t="s">
        <v>11</v>
      </c>
      <c r="C76" s="5">
        <v>180</v>
      </c>
      <c r="D76" s="5">
        <f t="shared" si="12"/>
        <v>0.5</v>
      </c>
      <c r="E76" s="5">
        <f t="shared" si="13"/>
        <v>0.2</v>
      </c>
      <c r="F76" s="5">
        <f t="shared" si="14"/>
        <v>0.1</v>
      </c>
      <c r="G76" s="6">
        <f t="shared" si="6"/>
        <v>251.90741814577336</v>
      </c>
      <c r="H76" s="6">
        <f t="shared" si="9"/>
        <v>6.3731968319680483</v>
      </c>
      <c r="I76" s="6">
        <f t="shared" si="7"/>
        <v>-76.520418702299409</v>
      </c>
      <c r="J76" s="6">
        <f t="shared" si="8"/>
        <v>169.74888765216434</v>
      </c>
      <c r="K76" s="6">
        <f t="shared" si="10"/>
        <v>10.251112347835658</v>
      </c>
      <c r="L76" s="6">
        <f t="shared" si="11"/>
        <v>10.251112347835658</v>
      </c>
    </row>
    <row r="77" spans="1:12" s="1" customFormat="1">
      <c r="A77" s="5">
        <v>60</v>
      </c>
      <c r="B77" s="5" t="s">
        <v>12</v>
      </c>
      <c r="C77" s="5">
        <v>201</v>
      </c>
      <c r="D77" s="5">
        <f t="shared" si="12"/>
        <v>0.5</v>
      </c>
      <c r="E77" s="5">
        <f t="shared" si="13"/>
        <v>0.2</v>
      </c>
      <c r="F77" s="5">
        <f t="shared" si="14"/>
        <v>0.1</v>
      </c>
      <c r="G77" s="6">
        <f t="shared" si="6"/>
        <v>251.89107652349645</v>
      </c>
      <c r="H77" s="6">
        <f t="shared" si="9"/>
        <v>5.0952891411190571</v>
      </c>
      <c r="I77" s="6">
        <f t="shared" si="7"/>
        <v>-45.140491914675984</v>
      </c>
      <c r="J77" s="6">
        <f t="shared" si="8"/>
        <v>213.77907690848997</v>
      </c>
      <c r="K77" s="6">
        <f t="shared" si="10"/>
        <v>-12.779076908489969</v>
      </c>
      <c r="L77" s="6">
        <f t="shared" si="11"/>
        <v>12.779076908489969</v>
      </c>
    </row>
    <row r="78" spans="1:12" s="1" customFormat="1">
      <c r="A78" s="5">
        <v>61</v>
      </c>
      <c r="B78" s="5" t="s">
        <v>5</v>
      </c>
      <c r="C78" s="5">
        <v>204</v>
      </c>
      <c r="D78" s="5">
        <f t="shared" si="12"/>
        <v>0.5</v>
      </c>
      <c r="E78" s="5">
        <f t="shared" si="13"/>
        <v>0.2</v>
      </c>
      <c r="F78" s="5">
        <f t="shared" si="14"/>
        <v>0.1</v>
      </c>
      <c r="G78" s="6">
        <f t="shared" si="6"/>
        <v>244.62962838713977</v>
      </c>
      <c r="H78" s="6">
        <f t="shared" si="9"/>
        <v>2.6239416856239099</v>
      </c>
      <c r="I78" s="6">
        <f t="shared" si="7"/>
        <v>-29.50856483741163</v>
      </c>
      <c r="J78" s="6">
        <f t="shared" si="8"/>
        <v>228.71347455495146</v>
      </c>
      <c r="K78" s="6">
        <f t="shared" si="10"/>
        <v>-24.713474554951461</v>
      </c>
      <c r="L78" s="6">
        <f t="shared" si="11"/>
        <v>24.713474554951461</v>
      </c>
    </row>
    <row r="79" spans="1:12" s="1" customFormat="1">
      <c r="A79" s="5">
        <v>62</v>
      </c>
      <c r="B79" s="5" t="s">
        <v>6</v>
      </c>
      <c r="C79" s="5">
        <v>188</v>
      </c>
      <c r="D79" s="5">
        <f t="shared" si="12"/>
        <v>0.5</v>
      </c>
      <c r="E79" s="5">
        <f t="shared" si="13"/>
        <v>0.2</v>
      </c>
      <c r="F79" s="5">
        <f t="shared" si="14"/>
        <v>0.1</v>
      </c>
      <c r="G79" s="6">
        <f t="shared" si="6"/>
        <v>230.17479840669327</v>
      </c>
      <c r="H79" s="6">
        <f t="shared" si="9"/>
        <v>-0.79181264759017322</v>
      </c>
      <c r="I79" s="6">
        <f t="shared" si="7"/>
        <v>-26.803903907229891</v>
      </c>
      <c r="J79" s="6">
        <f t="shared" si="8"/>
        <v>222.15754333214085</v>
      </c>
      <c r="K79" s="6">
        <f t="shared" si="10"/>
        <v>-34.157543332140847</v>
      </c>
      <c r="L79" s="6">
        <f t="shared" si="11"/>
        <v>34.157543332140847</v>
      </c>
    </row>
    <row r="80" spans="1:12" s="1" customFormat="1">
      <c r="A80" s="5">
        <v>63</v>
      </c>
      <c r="B80" s="5" t="s">
        <v>7</v>
      </c>
      <c r="C80" s="5">
        <v>235</v>
      </c>
      <c r="D80" s="5">
        <f t="shared" si="12"/>
        <v>0.5</v>
      </c>
      <c r="E80" s="5">
        <f t="shared" si="13"/>
        <v>0.2</v>
      </c>
      <c r="F80" s="5">
        <f t="shared" si="14"/>
        <v>0.1</v>
      </c>
      <c r="G80" s="6">
        <f t="shared" si="6"/>
        <v>226.19704909655991</v>
      </c>
      <c r="H80" s="6">
        <f t="shared" si="9"/>
        <v>-1.4289999800988111</v>
      </c>
      <c r="I80" s="6">
        <f t="shared" si="7"/>
        <v>11.670293899728943</v>
      </c>
      <c r="J80" s="6">
        <f t="shared" si="8"/>
        <v>241.37187332508634</v>
      </c>
      <c r="K80" s="6">
        <f t="shared" si="10"/>
        <v>-6.3718733250863409</v>
      </c>
      <c r="L80" s="6">
        <f t="shared" si="11"/>
        <v>6.3718733250863409</v>
      </c>
    </row>
    <row r="81" spans="1:12" s="1" customFormat="1">
      <c r="A81" s="5">
        <v>64</v>
      </c>
      <c r="B81" s="5" t="s">
        <v>8</v>
      </c>
      <c r="C81" s="5">
        <v>227</v>
      </c>
      <c r="D81" s="5">
        <f t="shared" si="12"/>
        <v>0.5</v>
      </c>
      <c r="E81" s="5">
        <f t="shared" si="13"/>
        <v>0.2</v>
      </c>
      <c r="F81" s="5">
        <f t="shared" si="14"/>
        <v>0.1</v>
      </c>
      <c r="G81" s="6">
        <f t="shared" si="6"/>
        <v>219.96576260818136</v>
      </c>
      <c r="H81" s="6">
        <f t="shared" si="9"/>
        <v>-2.3894572817547579</v>
      </c>
      <c r="I81" s="6">
        <f t="shared" si="7"/>
        <v>11.356295249270401</v>
      </c>
      <c r="J81" s="6">
        <f t="shared" si="8"/>
        <v>236.60457301655947</v>
      </c>
      <c r="K81" s="6">
        <f t="shared" si="10"/>
        <v>-9.6045730165594705</v>
      </c>
      <c r="L81" s="6">
        <f t="shared" si="11"/>
        <v>9.6045730165594705</v>
      </c>
    </row>
    <row r="82" spans="1:12" s="1" customFormat="1">
      <c r="A82" s="5">
        <v>65</v>
      </c>
      <c r="B82" s="5" t="s">
        <v>7</v>
      </c>
      <c r="C82" s="5">
        <v>234</v>
      </c>
      <c r="D82" s="5">
        <f t="shared" si="12"/>
        <v>0.5</v>
      </c>
      <c r="E82" s="5">
        <f t="shared" si="13"/>
        <v>0.2</v>
      </c>
      <c r="F82" s="5">
        <f t="shared" si="14"/>
        <v>0.1</v>
      </c>
      <c r="G82" s="6">
        <f t="shared" si="6"/>
        <v>217.72162632177771</v>
      </c>
      <c r="H82" s="6">
        <f t="shared" ref="H82:H113" si="15">E82*(G82-G81)+(1-E82)*H81</f>
        <v>-2.3603930826845381</v>
      </c>
      <c r="I82" s="6">
        <f t="shared" si="7"/>
        <v>16.147584782406337</v>
      </c>
      <c r="J82" s="6">
        <f t="shared" si="8"/>
        <v>233.70935800929786</v>
      </c>
      <c r="K82" s="6">
        <f t="shared" ref="K82:K113" si="16">C82-J82</f>
        <v>0.29064199070214158</v>
      </c>
      <c r="L82" s="6">
        <f t="shared" ref="L82:L113" si="17">ABS(K82)</f>
        <v>0.29064199070214158</v>
      </c>
    </row>
    <row r="83" spans="1:12" s="1" customFormat="1">
      <c r="A83" s="5">
        <v>66</v>
      </c>
      <c r="B83" s="5" t="s">
        <v>5</v>
      </c>
      <c r="C83" s="5">
        <v>264</v>
      </c>
      <c r="D83" s="5">
        <f t="shared" ref="D83:D114" si="18">D82</f>
        <v>0.5</v>
      </c>
      <c r="E83" s="5">
        <f t="shared" ref="E83:E114" si="19">E82</f>
        <v>0.2</v>
      </c>
      <c r="F83" s="5">
        <f t="shared" ref="F83:F114" si="20">F82</f>
        <v>0.1</v>
      </c>
      <c r="G83" s="6">
        <f t="shared" ref="G83:G146" si="21">D83*(C83-I71)+(1-D83)*(J83-I71)</f>
        <v>216.14747560258829</v>
      </c>
      <c r="H83" s="6">
        <f t="shared" si="15"/>
        <v>-2.2031446099855145</v>
      </c>
      <c r="I83" s="6">
        <f t="shared" ref="I83:I146" si="22">F83*(C83-G83)+(1-F83)*I71</f>
        <v>47.144906270266105</v>
      </c>
      <c r="J83" s="6">
        <f t="shared" ref="J83:J146" si="23">(G82+H82)+I71</f>
        <v>262.42751527300976</v>
      </c>
      <c r="K83" s="6">
        <f t="shared" si="16"/>
        <v>1.5724847269902398</v>
      </c>
      <c r="L83" s="6">
        <f t="shared" si="17"/>
        <v>1.5724847269902398</v>
      </c>
    </row>
    <row r="84" spans="1:12" s="1" customFormat="1">
      <c r="A84" s="5">
        <v>67</v>
      </c>
      <c r="B84" s="5" t="s">
        <v>5</v>
      </c>
      <c r="C84" s="5">
        <v>302</v>
      </c>
      <c r="D84" s="5">
        <f t="shared" si="18"/>
        <v>0.5</v>
      </c>
      <c r="E84" s="5">
        <f t="shared" si="19"/>
        <v>0.2</v>
      </c>
      <c r="F84" s="5">
        <f t="shared" si="20"/>
        <v>0.1</v>
      </c>
      <c r="G84" s="6">
        <f t="shared" si="21"/>
        <v>222.31725158850449</v>
      </c>
      <c r="H84" s="6">
        <f t="shared" si="15"/>
        <v>-0.52856049080517087</v>
      </c>
      <c r="I84" s="6">
        <f t="shared" si="22"/>
        <v>72.147119875183975</v>
      </c>
      <c r="J84" s="6">
        <f t="shared" si="23"/>
        <v>285.25415880819656</v>
      </c>
      <c r="K84" s="6">
        <f t="shared" si="16"/>
        <v>16.745841191803436</v>
      </c>
      <c r="L84" s="6">
        <f t="shared" si="17"/>
        <v>16.745841191803436</v>
      </c>
    </row>
    <row r="85" spans="1:12" s="1" customFormat="1">
      <c r="A85" s="5">
        <v>68</v>
      </c>
      <c r="B85" s="5" t="s">
        <v>8</v>
      </c>
      <c r="C85" s="5">
        <v>293</v>
      </c>
      <c r="D85" s="5">
        <f t="shared" si="18"/>
        <v>0.5</v>
      </c>
      <c r="E85" s="5">
        <f t="shared" si="19"/>
        <v>0.2</v>
      </c>
      <c r="F85" s="5">
        <f t="shared" si="20"/>
        <v>0.1</v>
      </c>
      <c r="G85" s="6">
        <f t="shared" si="21"/>
        <v>229.39440737601228</v>
      </c>
      <c r="H85" s="6">
        <f t="shared" si="15"/>
        <v>0.9925827648574217</v>
      </c>
      <c r="I85" s="6">
        <f t="shared" si="22"/>
        <v>56.760447973506082</v>
      </c>
      <c r="J85" s="6">
        <f t="shared" si="23"/>
        <v>277.78856744337412</v>
      </c>
      <c r="K85" s="6">
        <f t="shared" si="16"/>
        <v>15.21143255662588</v>
      </c>
      <c r="L85" s="6">
        <f t="shared" si="17"/>
        <v>15.21143255662588</v>
      </c>
    </row>
    <row r="86" spans="1:12" s="1" customFormat="1">
      <c r="A86" s="5">
        <v>69</v>
      </c>
      <c r="B86" s="5" t="s">
        <v>9</v>
      </c>
      <c r="C86" s="5">
        <v>259</v>
      </c>
      <c r="D86" s="5">
        <f t="shared" si="18"/>
        <v>0.5</v>
      </c>
      <c r="E86" s="5">
        <f t="shared" si="19"/>
        <v>0.2</v>
      </c>
      <c r="F86" s="5">
        <f t="shared" si="20"/>
        <v>0.1</v>
      </c>
      <c r="G86" s="6">
        <f t="shared" si="21"/>
        <v>246.33652825773237</v>
      </c>
      <c r="H86" s="6">
        <f t="shared" si="15"/>
        <v>4.1824903882299544</v>
      </c>
      <c r="I86" s="6">
        <f t="shared" si="22"/>
        <v>-1.6911125629087538</v>
      </c>
      <c r="J86" s="6">
        <f t="shared" si="23"/>
        <v>227.10092376627469</v>
      </c>
      <c r="K86" s="6">
        <f t="shared" si="16"/>
        <v>31.89907623372531</v>
      </c>
      <c r="L86" s="6">
        <f t="shared" si="17"/>
        <v>31.89907623372531</v>
      </c>
    </row>
    <row r="87" spans="1:12" s="1" customFormat="1">
      <c r="A87" s="5">
        <v>70</v>
      </c>
      <c r="B87" s="5" t="s">
        <v>10</v>
      </c>
      <c r="C87" s="5">
        <v>229</v>
      </c>
      <c r="D87" s="5">
        <f t="shared" si="18"/>
        <v>0.5</v>
      </c>
      <c r="E87" s="5">
        <f t="shared" si="19"/>
        <v>0.2</v>
      </c>
      <c r="F87" s="5">
        <f t="shared" si="20"/>
        <v>0.1</v>
      </c>
      <c r="G87" s="6">
        <f t="shared" si="21"/>
        <v>262.25648658099715</v>
      </c>
      <c r="H87" s="6">
        <f t="shared" si="15"/>
        <v>6.5299839752369202</v>
      </c>
      <c r="I87" s="6">
        <f t="shared" si="22"/>
        <v>-43.820207722528544</v>
      </c>
      <c r="J87" s="6">
        <f t="shared" si="23"/>
        <v>205.52506412993029</v>
      </c>
      <c r="K87" s="6">
        <f t="shared" si="16"/>
        <v>23.474935870069714</v>
      </c>
      <c r="L87" s="6">
        <f t="shared" si="17"/>
        <v>23.474935870069714</v>
      </c>
    </row>
    <row r="88" spans="1:12" s="1" customFormat="1">
      <c r="A88" s="5">
        <v>71</v>
      </c>
      <c r="B88" s="5" t="s">
        <v>11</v>
      </c>
      <c r="C88" s="5">
        <v>203</v>
      </c>
      <c r="D88" s="5">
        <f t="shared" si="18"/>
        <v>0.5</v>
      </c>
      <c r="E88" s="5">
        <f t="shared" si="19"/>
        <v>0.2</v>
      </c>
      <c r="F88" s="5">
        <f t="shared" si="20"/>
        <v>0.1</v>
      </c>
      <c r="G88" s="6">
        <f t="shared" si="21"/>
        <v>274.15344462926674</v>
      </c>
      <c r="H88" s="6">
        <f t="shared" si="15"/>
        <v>7.6033787898434557</v>
      </c>
      <c r="I88" s="6">
        <f t="shared" si="22"/>
        <v>-75.983721294996144</v>
      </c>
      <c r="J88" s="6">
        <f t="shared" si="23"/>
        <v>192.26605185393464</v>
      </c>
      <c r="K88" s="6">
        <f t="shared" si="16"/>
        <v>10.733948146065359</v>
      </c>
      <c r="L88" s="6">
        <f t="shared" si="17"/>
        <v>10.733948146065359</v>
      </c>
    </row>
    <row r="89" spans="1:12" s="1" customFormat="1">
      <c r="A89" s="5">
        <v>72</v>
      </c>
      <c r="B89" s="5" t="s">
        <v>12</v>
      </c>
      <c r="C89" s="5">
        <v>229</v>
      </c>
      <c r="D89" s="5">
        <f t="shared" si="18"/>
        <v>0.5</v>
      </c>
      <c r="E89" s="5">
        <f t="shared" si="19"/>
        <v>0.2</v>
      </c>
      <c r="F89" s="5">
        <f t="shared" si="20"/>
        <v>0.1</v>
      </c>
      <c r="G89" s="6">
        <f t="shared" si="21"/>
        <v>277.9486576668931</v>
      </c>
      <c r="H89" s="6">
        <f t="shared" si="15"/>
        <v>6.8417456394000356</v>
      </c>
      <c r="I89" s="6">
        <f t="shared" si="22"/>
        <v>-45.521308489897692</v>
      </c>
      <c r="J89" s="6">
        <f t="shared" si="23"/>
        <v>236.61633150443424</v>
      </c>
      <c r="K89" s="6">
        <f t="shared" si="16"/>
        <v>-7.6163315044342426</v>
      </c>
      <c r="L89" s="6">
        <f t="shared" si="17"/>
        <v>7.6163315044342426</v>
      </c>
    </row>
    <row r="90" spans="1:12" s="1" customFormat="1">
      <c r="A90" s="5">
        <v>73</v>
      </c>
      <c r="B90" s="5" t="s">
        <v>5</v>
      </c>
      <c r="C90" s="5">
        <v>242</v>
      </c>
      <c r="D90" s="5">
        <f t="shared" si="18"/>
        <v>0.5</v>
      </c>
      <c r="E90" s="5">
        <f t="shared" si="19"/>
        <v>0.2</v>
      </c>
      <c r="F90" s="5">
        <f t="shared" si="20"/>
        <v>0.1</v>
      </c>
      <c r="G90" s="6">
        <f t="shared" si="21"/>
        <v>278.14948407185238</v>
      </c>
      <c r="H90" s="6">
        <f t="shared" si="15"/>
        <v>5.5135617925118865</v>
      </c>
      <c r="I90" s="6">
        <f t="shared" si="22"/>
        <v>-30.172656760855705</v>
      </c>
      <c r="J90" s="6">
        <f t="shared" si="23"/>
        <v>255.28183846888149</v>
      </c>
      <c r="K90" s="6">
        <f t="shared" si="16"/>
        <v>-13.281838468881489</v>
      </c>
      <c r="L90" s="6">
        <f t="shared" si="17"/>
        <v>13.281838468881489</v>
      </c>
    </row>
    <row r="91" spans="1:12" s="1" customFormat="1">
      <c r="A91" s="5">
        <v>74</v>
      </c>
      <c r="B91" s="5" t="s">
        <v>6</v>
      </c>
      <c r="C91" s="5">
        <v>233</v>
      </c>
      <c r="D91" s="5">
        <f t="shared" si="18"/>
        <v>0.5</v>
      </c>
      <c r="E91" s="5">
        <f t="shared" si="19"/>
        <v>0.2</v>
      </c>
      <c r="F91" s="5">
        <f t="shared" si="20"/>
        <v>0.1</v>
      </c>
      <c r="G91" s="6">
        <f t="shared" si="21"/>
        <v>271.73347488579708</v>
      </c>
      <c r="H91" s="6">
        <f t="shared" si="15"/>
        <v>3.1276475967984476</v>
      </c>
      <c r="I91" s="6">
        <f t="shared" si="22"/>
        <v>-27.996861005086611</v>
      </c>
      <c r="J91" s="6">
        <f t="shared" si="23"/>
        <v>256.8591419571344</v>
      </c>
      <c r="K91" s="6">
        <f t="shared" si="16"/>
        <v>-23.859141957134398</v>
      </c>
      <c r="L91" s="6">
        <f t="shared" si="17"/>
        <v>23.859141957134398</v>
      </c>
    </row>
    <row r="92" spans="1:12" s="1" customFormat="1">
      <c r="A92" s="5">
        <v>75</v>
      </c>
      <c r="B92" s="5" t="s">
        <v>7</v>
      </c>
      <c r="C92" s="5">
        <v>267</v>
      </c>
      <c r="D92" s="5">
        <f t="shared" si="18"/>
        <v>0.5</v>
      </c>
      <c r="E92" s="5">
        <f t="shared" si="19"/>
        <v>0.2</v>
      </c>
      <c r="F92" s="5">
        <f t="shared" si="20"/>
        <v>0.1</v>
      </c>
      <c r="G92" s="6">
        <f t="shared" si="21"/>
        <v>265.09541429143331</v>
      </c>
      <c r="H92" s="6">
        <f t="shared" si="15"/>
        <v>1.1745059585660054</v>
      </c>
      <c r="I92" s="6">
        <f t="shared" si="22"/>
        <v>10.693723080612717</v>
      </c>
      <c r="J92" s="6">
        <f t="shared" si="23"/>
        <v>286.53141638232449</v>
      </c>
      <c r="K92" s="6">
        <f t="shared" si="16"/>
        <v>-19.531416382324494</v>
      </c>
      <c r="L92" s="6">
        <f t="shared" si="17"/>
        <v>19.531416382324494</v>
      </c>
    </row>
    <row r="93" spans="1:12" s="1" customFormat="1">
      <c r="A93" s="5">
        <v>76</v>
      </c>
      <c r="B93" s="5" t="s">
        <v>8</v>
      </c>
      <c r="C93" s="5">
        <v>269</v>
      </c>
      <c r="D93" s="5">
        <f t="shared" si="18"/>
        <v>0.5</v>
      </c>
      <c r="E93" s="5">
        <f t="shared" si="19"/>
        <v>0.2</v>
      </c>
      <c r="F93" s="5">
        <f t="shared" si="20"/>
        <v>0.1</v>
      </c>
      <c r="G93" s="6">
        <f t="shared" si="21"/>
        <v>261.95681250036444</v>
      </c>
      <c r="H93" s="6">
        <f t="shared" si="15"/>
        <v>0.31188440863902844</v>
      </c>
      <c r="I93" s="6">
        <f t="shared" si="22"/>
        <v>10.924984474306918</v>
      </c>
      <c r="J93" s="6">
        <f t="shared" si="23"/>
        <v>277.62621549926968</v>
      </c>
      <c r="K93" s="6">
        <f t="shared" si="16"/>
        <v>-8.6262154992696765</v>
      </c>
      <c r="L93" s="6">
        <f t="shared" si="17"/>
        <v>8.6262154992696765</v>
      </c>
    </row>
    <row r="94" spans="1:12" s="1" customFormat="1">
      <c r="A94" s="5">
        <v>77</v>
      </c>
      <c r="B94" s="5" t="s">
        <v>7</v>
      </c>
      <c r="C94" s="5">
        <v>270</v>
      </c>
      <c r="D94" s="5">
        <f t="shared" si="18"/>
        <v>0.5</v>
      </c>
      <c r="E94" s="5">
        <f t="shared" si="19"/>
        <v>0.2</v>
      </c>
      <c r="F94" s="5">
        <f t="shared" si="20"/>
        <v>0.1</v>
      </c>
      <c r="G94" s="6">
        <f t="shared" si="21"/>
        <v>258.06055606329858</v>
      </c>
      <c r="H94" s="6">
        <f t="shared" si="15"/>
        <v>-0.52974376050194893</v>
      </c>
      <c r="I94" s="6">
        <f t="shared" si="22"/>
        <v>15.726770697835846</v>
      </c>
      <c r="J94" s="6">
        <f t="shared" si="23"/>
        <v>278.41628169140978</v>
      </c>
      <c r="K94" s="6">
        <f t="shared" si="16"/>
        <v>-8.4162816914097789</v>
      </c>
      <c r="L94" s="6">
        <f t="shared" si="17"/>
        <v>8.4162816914097789</v>
      </c>
    </row>
    <row r="95" spans="1:12" s="1" customFormat="1">
      <c r="A95" s="5">
        <v>78</v>
      </c>
      <c r="B95" s="5" t="s">
        <v>5</v>
      </c>
      <c r="C95" s="5">
        <v>315</v>
      </c>
      <c r="D95" s="5">
        <f t="shared" si="18"/>
        <v>0.5</v>
      </c>
      <c r="E95" s="5">
        <f t="shared" si="19"/>
        <v>0.2</v>
      </c>
      <c r="F95" s="5">
        <f t="shared" si="20"/>
        <v>0.1</v>
      </c>
      <c r="G95" s="6">
        <f t="shared" si="21"/>
        <v>262.69295301626528</v>
      </c>
      <c r="H95" s="6">
        <f t="shared" si="15"/>
        <v>0.50268438219178113</v>
      </c>
      <c r="I95" s="6">
        <f t="shared" si="22"/>
        <v>47.661120341612971</v>
      </c>
      <c r="J95" s="6">
        <f t="shared" si="23"/>
        <v>304.67571857306274</v>
      </c>
      <c r="K95" s="6">
        <f t="shared" si="16"/>
        <v>10.324281426937262</v>
      </c>
      <c r="L95" s="6">
        <f t="shared" si="17"/>
        <v>10.324281426937262</v>
      </c>
    </row>
    <row r="96" spans="1:12" s="1" customFormat="1">
      <c r="A96" s="5">
        <v>79</v>
      </c>
      <c r="B96" s="5" t="s">
        <v>5</v>
      </c>
      <c r="C96" s="5">
        <v>364</v>
      </c>
      <c r="D96" s="5">
        <f t="shared" si="18"/>
        <v>0.5</v>
      </c>
      <c r="E96" s="5">
        <f t="shared" si="19"/>
        <v>0.2</v>
      </c>
      <c r="F96" s="5">
        <f t="shared" si="20"/>
        <v>0.1</v>
      </c>
      <c r="G96" s="6">
        <f t="shared" si="21"/>
        <v>277.52425876163653</v>
      </c>
      <c r="H96" s="6">
        <f t="shared" si="15"/>
        <v>3.3684086548276762</v>
      </c>
      <c r="I96" s="6">
        <f t="shared" si="22"/>
        <v>73.579982011501926</v>
      </c>
      <c r="J96" s="6">
        <f t="shared" si="23"/>
        <v>335.34275727364104</v>
      </c>
      <c r="K96" s="6">
        <f t="shared" si="16"/>
        <v>28.657242726358959</v>
      </c>
      <c r="L96" s="6">
        <f t="shared" si="17"/>
        <v>28.657242726358959</v>
      </c>
    </row>
    <row r="97" spans="1:12" s="1" customFormat="1">
      <c r="A97" s="5">
        <v>80</v>
      </c>
      <c r="B97" s="5" t="s">
        <v>8</v>
      </c>
      <c r="C97" s="5">
        <v>347</v>
      </c>
      <c r="D97" s="5">
        <f t="shared" si="18"/>
        <v>0.5</v>
      </c>
      <c r="E97" s="5">
        <f t="shared" si="19"/>
        <v>0.2</v>
      </c>
      <c r="F97" s="5">
        <f t="shared" si="20"/>
        <v>0.1</v>
      </c>
      <c r="G97" s="6">
        <f t="shared" si="21"/>
        <v>285.56610972147905</v>
      </c>
      <c r="H97" s="6">
        <f t="shared" si="15"/>
        <v>4.3030971158306457</v>
      </c>
      <c r="I97" s="6">
        <f t="shared" si="22"/>
        <v>57.227792204007571</v>
      </c>
      <c r="J97" s="6">
        <f t="shared" si="23"/>
        <v>337.65311538997031</v>
      </c>
      <c r="K97" s="6">
        <f t="shared" si="16"/>
        <v>9.3468846100296901</v>
      </c>
      <c r="L97" s="6">
        <f t="shared" si="17"/>
        <v>9.3468846100296901</v>
      </c>
    </row>
    <row r="98" spans="1:12" s="1" customFormat="1">
      <c r="A98" s="5">
        <v>81</v>
      </c>
      <c r="B98" s="5" t="s">
        <v>9</v>
      </c>
      <c r="C98" s="5">
        <v>312</v>
      </c>
      <c r="D98" s="5">
        <f t="shared" si="18"/>
        <v>0.5</v>
      </c>
      <c r="E98" s="5">
        <f t="shared" si="19"/>
        <v>0.2</v>
      </c>
      <c r="F98" s="5">
        <f t="shared" si="20"/>
        <v>0.1</v>
      </c>
      <c r="G98" s="6">
        <f t="shared" si="21"/>
        <v>301.78015970010927</v>
      </c>
      <c r="H98" s="6">
        <f t="shared" si="15"/>
        <v>6.6852876883905594</v>
      </c>
      <c r="I98" s="6">
        <f t="shared" si="22"/>
        <v>-0.50001727662880491</v>
      </c>
      <c r="J98" s="6">
        <f t="shared" si="23"/>
        <v>288.17809427440096</v>
      </c>
      <c r="K98" s="6">
        <f t="shared" si="16"/>
        <v>23.821905725599038</v>
      </c>
      <c r="L98" s="6">
        <f t="shared" si="17"/>
        <v>23.821905725599038</v>
      </c>
    </row>
    <row r="99" spans="1:12" s="1" customFormat="1">
      <c r="A99" s="5">
        <v>82</v>
      </c>
      <c r="B99" s="5" t="s">
        <v>10</v>
      </c>
      <c r="C99" s="5">
        <v>274</v>
      </c>
      <c r="D99" s="5">
        <f t="shared" si="18"/>
        <v>0.5</v>
      </c>
      <c r="E99" s="5">
        <f t="shared" si="19"/>
        <v>0.2</v>
      </c>
      <c r="F99" s="5">
        <f t="shared" si="20"/>
        <v>0.1</v>
      </c>
      <c r="G99" s="6">
        <f t="shared" si="21"/>
        <v>313.14282755551415</v>
      </c>
      <c r="H99" s="6">
        <f t="shared" si="15"/>
        <v>7.6207637217934234</v>
      </c>
      <c r="I99" s="6">
        <f t="shared" si="22"/>
        <v>-43.352469705827104</v>
      </c>
      <c r="J99" s="6">
        <f t="shared" si="23"/>
        <v>264.64523966597125</v>
      </c>
      <c r="K99" s="6">
        <f t="shared" si="16"/>
        <v>9.3547603340287537</v>
      </c>
      <c r="L99" s="6">
        <f t="shared" si="17"/>
        <v>9.3547603340287537</v>
      </c>
    </row>
    <row r="100" spans="1:12" s="1" customFormat="1">
      <c r="A100" s="5">
        <v>83</v>
      </c>
      <c r="B100" s="5" t="s">
        <v>11</v>
      </c>
      <c r="C100" s="5">
        <v>237</v>
      </c>
      <c r="D100" s="5">
        <f t="shared" si="18"/>
        <v>0.5</v>
      </c>
      <c r="E100" s="5">
        <f t="shared" si="19"/>
        <v>0.2</v>
      </c>
      <c r="F100" s="5">
        <f t="shared" si="20"/>
        <v>0.1</v>
      </c>
      <c r="G100" s="6">
        <f t="shared" si="21"/>
        <v>316.87365628615186</v>
      </c>
      <c r="H100" s="6">
        <f t="shared" si="15"/>
        <v>6.8427767235622818</v>
      </c>
      <c r="I100" s="6">
        <f t="shared" si="22"/>
        <v>-76.372714794111715</v>
      </c>
      <c r="J100" s="6">
        <f t="shared" si="23"/>
        <v>244.77986998231142</v>
      </c>
      <c r="K100" s="6">
        <f t="shared" si="16"/>
        <v>-7.7798699823114248</v>
      </c>
      <c r="L100" s="6">
        <f t="shared" si="17"/>
        <v>7.7798699823114248</v>
      </c>
    </row>
    <row r="101" spans="1:12" s="1" customFormat="1">
      <c r="A101" s="5">
        <v>84</v>
      </c>
      <c r="B101" s="5" t="s">
        <v>12</v>
      </c>
      <c r="C101" s="5">
        <v>278</v>
      </c>
      <c r="D101" s="5">
        <f t="shared" si="18"/>
        <v>0.5</v>
      </c>
      <c r="E101" s="5">
        <f t="shared" si="19"/>
        <v>0.2</v>
      </c>
      <c r="F101" s="5">
        <f t="shared" si="20"/>
        <v>0.1</v>
      </c>
      <c r="G101" s="6">
        <f t="shared" si="21"/>
        <v>323.61887074980592</v>
      </c>
      <c r="H101" s="6">
        <f t="shared" si="15"/>
        <v>6.8232642715806389</v>
      </c>
      <c r="I101" s="6">
        <f t="shared" si="22"/>
        <v>-45.531064715888512</v>
      </c>
      <c r="J101" s="6">
        <f t="shared" si="23"/>
        <v>278.19512451981643</v>
      </c>
      <c r="K101" s="6">
        <f t="shared" si="16"/>
        <v>-0.19512451981643153</v>
      </c>
      <c r="L101" s="6">
        <f t="shared" si="17"/>
        <v>0.19512451981643153</v>
      </c>
    </row>
    <row r="102" spans="1:12" s="1" customFormat="1">
      <c r="A102" s="5">
        <v>85</v>
      </c>
      <c r="B102" s="5" t="s">
        <v>5</v>
      </c>
      <c r="C102" s="5">
        <v>284</v>
      </c>
      <c r="D102" s="5">
        <f t="shared" si="18"/>
        <v>0.5</v>
      </c>
      <c r="E102" s="5">
        <f t="shared" si="19"/>
        <v>0.2</v>
      </c>
      <c r="F102" s="5">
        <f t="shared" si="20"/>
        <v>0.1</v>
      </c>
      <c r="G102" s="6">
        <f t="shared" si="21"/>
        <v>322.30739589112113</v>
      </c>
      <c r="H102" s="6">
        <f t="shared" si="15"/>
        <v>5.196316445527553</v>
      </c>
      <c r="I102" s="6">
        <f t="shared" si="22"/>
        <v>-30.986130673882247</v>
      </c>
      <c r="J102" s="6">
        <f t="shared" si="23"/>
        <v>300.26947826053083</v>
      </c>
      <c r="K102" s="6">
        <f t="shared" si="16"/>
        <v>-16.269478260530832</v>
      </c>
      <c r="L102" s="6">
        <f t="shared" si="17"/>
        <v>16.269478260530832</v>
      </c>
    </row>
    <row r="103" spans="1:12" s="1" customFormat="1">
      <c r="A103" s="5">
        <v>86</v>
      </c>
      <c r="B103" s="5" t="s">
        <v>6</v>
      </c>
      <c r="C103" s="5">
        <v>277</v>
      </c>
      <c r="D103" s="5">
        <f t="shared" si="18"/>
        <v>0.5</v>
      </c>
      <c r="E103" s="5">
        <f t="shared" si="19"/>
        <v>0.2</v>
      </c>
      <c r="F103" s="5">
        <f t="shared" si="20"/>
        <v>0.1</v>
      </c>
      <c r="G103" s="6">
        <f t="shared" si="21"/>
        <v>316.25028667086764</v>
      </c>
      <c r="H103" s="6">
        <f t="shared" si="15"/>
        <v>2.9456313123713436</v>
      </c>
      <c r="I103" s="6">
        <f t="shared" si="22"/>
        <v>-29.122203571664713</v>
      </c>
      <c r="J103" s="6">
        <f t="shared" si="23"/>
        <v>299.50685133156207</v>
      </c>
      <c r="K103" s="6">
        <f t="shared" si="16"/>
        <v>-22.506851331562075</v>
      </c>
      <c r="L103" s="6">
        <f t="shared" si="17"/>
        <v>22.506851331562075</v>
      </c>
    </row>
    <row r="104" spans="1:12" s="1" customFormat="1">
      <c r="A104" s="5">
        <v>87</v>
      </c>
      <c r="B104" s="5" t="s">
        <v>7</v>
      </c>
      <c r="C104" s="5">
        <v>317</v>
      </c>
      <c r="D104" s="5">
        <f t="shared" si="18"/>
        <v>0.5</v>
      </c>
      <c r="E104" s="5">
        <f t="shared" si="19"/>
        <v>0.2</v>
      </c>
      <c r="F104" s="5">
        <f t="shared" si="20"/>
        <v>0.1</v>
      </c>
      <c r="G104" s="6">
        <f t="shared" si="21"/>
        <v>312.75109745131317</v>
      </c>
      <c r="H104" s="6">
        <f t="shared" si="15"/>
        <v>1.6566672059861816</v>
      </c>
      <c r="I104" s="6">
        <f t="shared" si="22"/>
        <v>10.049241027420127</v>
      </c>
      <c r="J104" s="6">
        <f t="shared" si="23"/>
        <v>329.88964106385168</v>
      </c>
      <c r="K104" s="6">
        <f t="shared" si="16"/>
        <v>-12.889641063851684</v>
      </c>
      <c r="L104" s="6">
        <f t="shared" si="17"/>
        <v>12.889641063851684</v>
      </c>
    </row>
    <row r="105" spans="1:12" s="1" customFormat="1">
      <c r="A105" s="5">
        <v>88</v>
      </c>
      <c r="B105" s="5" t="s">
        <v>8</v>
      </c>
      <c r="C105" s="5">
        <v>313</v>
      </c>
      <c r="D105" s="5">
        <f t="shared" si="18"/>
        <v>0.5</v>
      </c>
      <c r="E105" s="5">
        <f t="shared" si="19"/>
        <v>0.2</v>
      </c>
      <c r="F105" s="5">
        <f t="shared" si="20"/>
        <v>0.1</v>
      </c>
      <c r="G105" s="6">
        <f t="shared" si="21"/>
        <v>308.24139009149621</v>
      </c>
      <c r="H105" s="6">
        <f t="shared" si="15"/>
        <v>0.42339229282555391</v>
      </c>
      <c r="I105" s="6">
        <f t="shared" si="22"/>
        <v>10.308347017726605</v>
      </c>
      <c r="J105" s="6">
        <f t="shared" si="23"/>
        <v>325.33274913160631</v>
      </c>
      <c r="K105" s="6">
        <f t="shared" si="16"/>
        <v>-12.332749131606306</v>
      </c>
      <c r="L105" s="6">
        <f t="shared" si="17"/>
        <v>12.332749131606306</v>
      </c>
    </row>
    <row r="106" spans="1:12" s="1" customFormat="1">
      <c r="A106" s="5">
        <v>89</v>
      </c>
      <c r="B106" s="5" t="s">
        <v>7</v>
      </c>
      <c r="C106" s="5">
        <v>318</v>
      </c>
      <c r="D106" s="5">
        <f t="shared" si="18"/>
        <v>0.5</v>
      </c>
      <c r="E106" s="5">
        <f t="shared" si="19"/>
        <v>0.2</v>
      </c>
      <c r="F106" s="5">
        <f t="shared" si="20"/>
        <v>0.1</v>
      </c>
      <c r="G106" s="6">
        <f t="shared" si="21"/>
        <v>305.46900584324294</v>
      </c>
      <c r="H106" s="6">
        <f t="shared" si="15"/>
        <v>-0.21576301539021175</v>
      </c>
      <c r="I106" s="6">
        <f t="shared" si="22"/>
        <v>15.407193043727968</v>
      </c>
      <c r="J106" s="6">
        <f t="shared" si="23"/>
        <v>324.3915530821576</v>
      </c>
      <c r="K106" s="6">
        <f t="shared" si="16"/>
        <v>-6.3915530821575999</v>
      </c>
      <c r="L106" s="6">
        <f t="shared" si="17"/>
        <v>6.3915530821575999</v>
      </c>
    </row>
    <row r="107" spans="1:12" s="1" customFormat="1">
      <c r="A107" s="5">
        <v>90</v>
      </c>
      <c r="B107" s="5" t="s">
        <v>5</v>
      </c>
      <c r="C107" s="5">
        <v>374</v>
      </c>
      <c r="D107" s="5">
        <f t="shared" si="18"/>
        <v>0.5</v>
      </c>
      <c r="E107" s="5">
        <f t="shared" si="19"/>
        <v>0.2</v>
      </c>
      <c r="F107" s="5">
        <f t="shared" si="20"/>
        <v>0.1</v>
      </c>
      <c r="G107" s="6">
        <f t="shared" si="21"/>
        <v>315.79606124311988</v>
      </c>
      <c r="H107" s="6">
        <f t="shared" si="15"/>
        <v>1.8928006676632187</v>
      </c>
      <c r="I107" s="6">
        <f t="shared" si="22"/>
        <v>48.715402183139688</v>
      </c>
      <c r="J107" s="6">
        <f t="shared" si="23"/>
        <v>352.91436316946567</v>
      </c>
      <c r="K107" s="6">
        <f t="shared" si="16"/>
        <v>21.085636830534327</v>
      </c>
      <c r="L107" s="6">
        <f t="shared" si="17"/>
        <v>21.085636830534327</v>
      </c>
    </row>
    <row r="108" spans="1:12" s="1" customFormat="1">
      <c r="A108" s="5">
        <v>91</v>
      </c>
      <c r="B108" s="5" t="s">
        <v>5</v>
      </c>
      <c r="C108" s="5">
        <v>413</v>
      </c>
      <c r="D108" s="5">
        <f t="shared" si="18"/>
        <v>0.5</v>
      </c>
      <c r="E108" s="5">
        <f t="shared" si="19"/>
        <v>0.2</v>
      </c>
      <c r="F108" s="5">
        <f t="shared" si="20"/>
        <v>0.1</v>
      </c>
      <c r="G108" s="6">
        <f t="shared" si="21"/>
        <v>328.5544399496406</v>
      </c>
      <c r="H108" s="6">
        <f t="shared" si="15"/>
        <v>4.0659162754347182</v>
      </c>
      <c r="I108" s="6">
        <f t="shared" si="22"/>
        <v>74.666539815387665</v>
      </c>
      <c r="J108" s="6">
        <f t="shared" si="23"/>
        <v>391.26884392228499</v>
      </c>
      <c r="K108" s="6">
        <f t="shared" si="16"/>
        <v>21.731156077715013</v>
      </c>
      <c r="L108" s="6">
        <f t="shared" si="17"/>
        <v>21.731156077715013</v>
      </c>
    </row>
    <row r="109" spans="1:12" s="1" customFormat="1">
      <c r="A109" s="5">
        <v>92</v>
      </c>
      <c r="B109" s="5" t="s">
        <v>8</v>
      </c>
      <c r="C109" s="5">
        <v>405</v>
      </c>
      <c r="D109" s="5">
        <f t="shared" si="18"/>
        <v>0.5</v>
      </c>
      <c r="E109" s="5">
        <f t="shared" si="19"/>
        <v>0.2</v>
      </c>
      <c r="F109" s="5">
        <f t="shared" si="20"/>
        <v>0.1</v>
      </c>
      <c r="G109" s="6">
        <f t="shared" si="21"/>
        <v>340.19628201053388</v>
      </c>
      <c r="H109" s="6">
        <f t="shared" si="15"/>
        <v>5.581101432526431</v>
      </c>
      <c r="I109" s="6">
        <f t="shared" si="22"/>
        <v>57.985384782553432</v>
      </c>
      <c r="J109" s="6">
        <f t="shared" si="23"/>
        <v>389.84814842908293</v>
      </c>
      <c r="K109" s="6">
        <f t="shared" si="16"/>
        <v>15.151851570917074</v>
      </c>
      <c r="L109" s="6">
        <f t="shared" si="17"/>
        <v>15.151851570917074</v>
      </c>
    </row>
    <row r="110" spans="1:12" s="1" customFormat="1">
      <c r="A110" s="5">
        <v>93</v>
      </c>
      <c r="B110" s="5" t="s">
        <v>9</v>
      </c>
      <c r="C110" s="5">
        <v>355</v>
      </c>
      <c r="D110" s="5">
        <f t="shared" si="18"/>
        <v>0.5</v>
      </c>
      <c r="E110" s="5">
        <f t="shared" si="19"/>
        <v>0.2</v>
      </c>
      <c r="F110" s="5">
        <f t="shared" si="20"/>
        <v>0.1</v>
      </c>
      <c r="G110" s="6">
        <f t="shared" si="21"/>
        <v>350.63870035984456</v>
      </c>
      <c r="H110" s="6">
        <f t="shared" si="15"/>
        <v>6.5533648158832811</v>
      </c>
      <c r="I110" s="6">
        <f t="shared" si="22"/>
        <v>-1.3885584950380725E-2</v>
      </c>
      <c r="J110" s="6">
        <f t="shared" si="23"/>
        <v>345.27736616643153</v>
      </c>
      <c r="K110" s="6">
        <f t="shared" si="16"/>
        <v>9.7226338335684659</v>
      </c>
      <c r="L110" s="6">
        <f t="shared" si="17"/>
        <v>9.7226338335684659</v>
      </c>
    </row>
    <row r="111" spans="1:12" s="1" customFormat="1">
      <c r="A111" s="5">
        <v>94</v>
      </c>
      <c r="B111" s="5" t="s">
        <v>10</v>
      </c>
      <c r="C111" s="5">
        <v>306</v>
      </c>
      <c r="D111" s="5">
        <f t="shared" si="18"/>
        <v>0.5</v>
      </c>
      <c r="E111" s="5">
        <f t="shared" si="19"/>
        <v>0.2</v>
      </c>
      <c r="F111" s="5">
        <f t="shared" si="20"/>
        <v>0.1</v>
      </c>
      <c r="G111" s="6">
        <f t="shared" si="21"/>
        <v>353.27226744077745</v>
      </c>
      <c r="H111" s="6">
        <f t="shared" si="15"/>
        <v>5.7694052688932036</v>
      </c>
      <c r="I111" s="6">
        <f t="shared" si="22"/>
        <v>-43.744449479322142</v>
      </c>
      <c r="J111" s="6">
        <f t="shared" si="23"/>
        <v>313.83959546990076</v>
      </c>
      <c r="K111" s="6">
        <f t="shared" si="16"/>
        <v>-7.8395954699007575</v>
      </c>
      <c r="L111" s="6">
        <f t="shared" si="17"/>
        <v>7.8395954699007575</v>
      </c>
    </row>
    <row r="112" spans="1:12" s="1" customFormat="1">
      <c r="A112" s="5">
        <v>95</v>
      </c>
      <c r="B112" s="5" t="s">
        <v>11</v>
      </c>
      <c r="C112" s="5">
        <v>271</v>
      </c>
      <c r="D112" s="5">
        <f t="shared" si="18"/>
        <v>0.5</v>
      </c>
      <c r="E112" s="5">
        <f t="shared" si="19"/>
        <v>0.2</v>
      </c>
      <c r="F112" s="5">
        <f t="shared" si="20"/>
        <v>0.1</v>
      </c>
      <c r="G112" s="6">
        <f t="shared" si="21"/>
        <v>353.20719375189123</v>
      </c>
      <c r="H112" s="6">
        <f t="shared" si="15"/>
        <v>4.6025094773373176</v>
      </c>
      <c r="I112" s="6">
        <f t="shared" si="22"/>
        <v>-76.956162689889666</v>
      </c>
      <c r="J112" s="6">
        <f t="shared" si="23"/>
        <v>282.66895791555896</v>
      </c>
      <c r="K112" s="6">
        <f t="shared" si="16"/>
        <v>-11.668957915558963</v>
      </c>
      <c r="L112" s="6">
        <f t="shared" si="17"/>
        <v>11.668957915558963</v>
      </c>
    </row>
    <row r="113" spans="1:12" s="1" customFormat="1">
      <c r="A113" s="5">
        <v>96</v>
      </c>
      <c r="B113" s="5" t="s">
        <v>12</v>
      </c>
      <c r="C113" s="5">
        <v>306</v>
      </c>
      <c r="D113" s="5">
        <f t="shared" si="18"/>
        <v>0.5</v>
      </c>
      <c r="E113" s="5">
        <f t="shared" si="19"/>
        <v>0.2</v>
      </c>
      <c r="F113" s="5">
        <f t="shared" si="20"/>
        <v>0.1</v>
      </c>
      <c r="G113" s="6">
        <f t="shared" si="21"/>
        <v>354.67038397255851</v>
      </c>
      <c r="H113" s="6">
        <f t="shared" si="15"/>
        <v>3.9746456260033112</v>
      </c>
      <c r="I113" s="6">
        <f t="shared" si="22"/>
        <v>-45.844996641555518</v>
      </c>
      <c r="J113" s="6">
        <f t="shared" si="23"/>
        <v>312.27863851334001</v>
      </c>
      <c r="K113" s="6">
        <f t="shared" si="16"/>
        <v>-6.2786385133400131</v>
      </c>
      <c r="L113" s="6">
        <f t="shared" si="17"/>
        <v>6.2786385133400131</v>
      </c>
    </row>
    <row r="114" spans="1:12" s="1" customFormat="1">
      <c r="A114" s="5">
        <v>97</v>
      </c>
      <c r="B114" s="5" t="s">
        <v>5</v>
      </c>
      <c r="C114" s="5">
        <v>315</v>
      </c>
      <c r="D114" s="5">
        <f t="shared" si="18"/>
        <v>0.5</v>
      </c>
      <c r="E114" s="5">
        <f t="shared" si="19"/>
        <v>0.2</v>
      </c>
      <c r="F114" s="5">
        <f t="shared" si="20"/>
        <v>0.1</v>
      </c>
      <c r="G114" s="6">
        <f t="shared" si="21"/>
        <v>352.31558013622202</v>
      </c>
      <c r="H114" s="6">
        <f t="shared" ref="H114:H145" si="24">E114*(G114-G113)+(1-E114)*H113</f>
        <v>2.7087557335353516</v>
      </c>
      <c r="I114" s="6">
        <f t="shared" si="22"/>
        <v>-31.619075620116224</v>
      </c>
      <c r="J114" s="6">
        <f t="shared" si="23"/>
        <v>327.65889892467959</v>
      </c>
      <c r="K114" s="6">
        <f t="shared" ref="K114:K145" si="25">C114-J114</f>
        <v>-12.65889892467959</v>
      </c>
      <c r="L114" s="6">
        <f t="shared" ref="L114:L145" si="26">ABS(K114)</f>
        <v>12.65889892467959</v>
      </c>
    </row>
    <row r="115" spans="1:12" s="1" customFormat="1">
      <c r="A115" s="5">
        <v>98</v>
      </c>
      <c r="B115" s="5" t="s">
        <v>6</v>
      </c>
      <c r="C115" s="5">
        <v>301</v>
      </c>
      <c r="D115" s="5">
        <f t="shared" ref="D115:D146" si="27">D114</f>
        <v>0.5</v>
      </c>
      <c r="E115" s="5">
        <f t="shared" ref="E115:E146" si="28">E114</f>
        <v>0.2</v>
      </c>
      <c r="F115" s="5">
        <f t="shared" ref="F115:F146" si="29">F114</f>
        <v>0.1</v>
      </c>
      <c r="G115" s="6">
        <f t="shared" si="21"/>
        <v>342.57326972071104</v>
      </c>
      <c r="H115" s="6">
        <f t="shared" si="24"/>
        <v>0.21854250372608419</v>
      </c>
      <c r="I115" s="6">
        <f t="shared" si="22"/>
        <v>-30.367310186569345</v>
      </c>
      <c r="J115" s="6">
        <f t="shared" si="23"/>
        <v>325.90213229809262</v>
      </c>
      <c r="K115" s="6">
        <f t="shared" si="25"/>
        <v>-24.902132298092624</v>
      </c>
      <c r="L115" s="6">
        <f t="shared" si="26"/>
        <v>24.902132298092624</v>
      </c>
    </row>
    <row r="116" spans="1:12" s="1" customFormat="1">
      <c r="A116" s="5">
        <v>99</v>
      </c>
      <c r="B116" s="5" t="s">
        <v>7</v>
      </c>
      <c r="C116" s="5">
        <v>356</v>
      </c>
      <c r="D116" s="5">
        <f t="shared" si="27"/>
        <v>0.5</v>
      </c>
      <c r="E116" s="5">
        <f t="shared" si="28"/>
        <v>0.2</v>
      </c>
      <c r="F116" s="5">
        <f t="shared" si="29"/>
        <v>0.1</v>
      </c>
      <c r="G116" s="6">
        <f t="shared" si="21"/>
        <v>344.37128559850851</v>
      </c>
      <c r="H116" s="6">
        <f t="shared" si="24"/>
        <v>0.53443717854036099</v>
      </c>
      <c r="I116" s="6">
        <f t="shared" si="22"/>
        <v>10.207188364827264</v>
      </c>
      <c r="J116" s="6">
        <f t="shared" si="23"/>
        <v>352.84105325185726</v>
      </c>
      <c r="K116" s="6">
        <f t="shared" si="25"/>
        <v>3.1589467481427391</v>
      </c>
      <c r="L116" s="6">
        <f t="shared" si="26"/>
        <v>3.1589467481427391</v>
      </c>
    </row>
    <row r="117" spans="1:12" s="1" customFormat="1">
      <c r="A117" s="5">
        <v>100</v>
      </c>
      <c r="B117" s="5" t="s">
        <v>8</v>
      </c>
      <c r="C117" s="5">
        <v>348</v>
      </c>
      <c r="D117" s="5">
        <f t="shared" si="27"/>
        <v>0.5</v>
      </c>
      <c r="E117" s="5">
        <f t="shared" si="28"/>
        <v>0.2</v>
      </c>
      <c r="F117" s="5">
        <f t="shared" si="29"/>
        <v>0.1</v>
      </c>
      <c r="G117" s="6">
        <f t="shared" si="21"/>
        <v>341.29868787966114</v>
      </c>
      <c r="H117" s="6">
        <f t="shared" si="24"/>
        <v>-0.18696980093718368</v>
      </c>
      <c r="I117" s="6">
        <f t="shared" si="22"/>
        <v>9.9476435279878306</v>
      </c>
      <c r="J117" s="6">
        <f t="shared" si="23"/>
        <v>355.21406979477547</v>
      </c>
      <c r="K117" s="6">
        <f t="shared" si="25"/>
        <v>-7.2140697947754688</v>
      </c>
      <c r="L117" s="6">
        <f t="shared" si="26"/>
        <v>7.2140697947754688</v>
      </c>
    </row>
    <row r="118" spans="1:12" s="1" customFormat="1">
      <c r="A118" s="5">
        <v>101</v>
      </c>
      <c r="B118" s="5" t="s">
        <v>7</v>
      </c>
      <c r="C118" s="5">
        <v>355</v>
      </c>
      <c r="D118" s="5">
        <f t="shared" si="27"/>
        <v>0.5</v>
      </c>
      <c r="E118" s="5">
        <f t="shared" si="28"/>
        <v>0.2</v>
      </c>
      <c r="F118" s="5">
        <f t="shared" si="29"/>
        <v>0.1</v>
      </c>
      <c r="G118" s="6">
        <f t="shared" si="21"/>
        <v>340.35226251749805</v>
      </c>
      <c r="H118" s="6">
        <f t="shared" si="24"/>
        <v>-0.33886091318236644</v>
      </c>
      <c r="I118" s="6">
        <f t="shared" si="22"/>
        <v>15.331247487605367</v>
      </c>
      <c r="J118" s="6">
        <f t="shared" si="23"/>
        <v>356.51891112245193</v>
      </c>
      <c r="K118" s="6">
        <f t="shared" si="25"/>
        <v>-1.5189111224519252</v>
      </c>
      <c r="L118" s="6">
        <f t="shared" si="26"/>
        <v>1.5189111224519252</v>
      </c>
    </row>
    <row r="119" spans="1:12" s="1" customFormat="1">
      <c r="A119" s="5">
        <v>102</v>
      </c>
      <c r="B119" s="5" t="s">
        <v>5</v>
      </c>
      <c r="C119" s="5">
        <v>422</v>
      </c>
      <c r="D119" s="5">
        <f t="shared" si="27"/>
        <v>0.5</v>
      </c>
      <c r="E119" s="5">
        <f t="shared" si="28"/>
        <v>0.2</v>
      </c>
      <c r="F119" s="5">
        <f t="shared" si="29"/>
        <v>0.1</v>
      </c>
      <c r="G119" s="6">
        <f t="shared" si="21"/>
        <v>356.64899971058799</v>
      </c>
      <c r="H119" s="6">
        <f t="shared" si="24"/>
        <v>2.9882587080720948</v>
      </c>
      <c r="I119" s="6">
        <f t="shared" si="22"/>
        <v>50.378961993766922</v>
      </c>
      <c r="J119" s="6">
        <f t="shared" si="23"/>
        <v>388.72880378745538</v>
      </c>
      <c r="K119" s="6">
        <f t="shared" si="25"/>
        <v>33.271196212544623</v>
      </c>
      <c r="L119" s="6">
        <f t="shared" si="26"/>
        <v>33.271196212544623</v>
      </c>
    </row>
    <row r="120" spans="1:12" s="1" customFormat="1">
      <c r="A120" s="5">
        <v>103</v>
      </c>
      <c r="B120" s="5" t="s">
        <v>5</v>
      </c>
      <c r="C120" s="5">
        <v>465</v>
      </c>
      <c r="D120" s="5">
        <f t="shared" si="27"/>
        <v>0.5</v>
      </c>
      <c r="E120" s="5">
        <f t="shared" si="28"/>
        <v>0.2</v>
      </c>
      <c r="F120" s="5">
        <f t="shared" si="29"/>
        <v>0.1</v>
      </c>
      <c r="G120" s="6">
        <f t="shared" si="21"/>
        <v>374.98535930163621</v>
      </c>
      <c r="H120" s="6">
        <f t="shared" si="24"/>
        <v>6.0578788846673213</v>
      </c>
      <c r="I120" s="6">
        <f t="shared" si="22"/>
        <v>76.201349903685269</v>
      </c>
      <c r="J120" s="6">
        <f t="shared" si="23"/>
        <v>434.30379823404769</v>
      </c>
      <c r="K120" s="6">
        <f t="shared" si="25"/>
        <v>30.69620176595231</v>
      </c>
      <c r="L120" s="6">
        <f t="shared" si="26"/>
        <v>30.69620176595231</v>
      </c>
    </row>
    <row r="121" spans="1:12" s="1" customFormat="1">
      <c r="A121" s="5">
        <v>104</v>
      </c>
      <c r="B121" s="5" t="s">
        <v>8</v>
      </c>
      <c r="C121" s="5">
        <v>467</v>
      </c>
      <c r="D121" s="5">
        <f t="shared" si="27"/>
        <v>0.5</v>
      </c>
      <c r="E121" s="5">
        <f t="shared" si="28"/>
        <v>0.2</v>
      </c>
      <c r="F121" s="5">
        <f t="shared" si="29"/>
        <v>0.1</v>
      </c>
      <c r="G121" s="6">
        <f t="shared" si="21"/>
        <v>395.02892670187509</v>
      </c>
      <c r="H121" s="6">
        <f t="shared" si="24"/>
        <v>8.855016587781634</v>
      </c>
      <c r="I121" s="6">
        <f t="shared" si="22"/>
        <v>59.383953634110576</v>
      </c>
      <c r="J121" s="6">
        <f t="shared" si="23"/>
        <v>439.02862296885695</v>
      </c>
      <c r="K121" s="6">
        <f t="shared" si="25"/>
        <v>27.971377031143049</v>
      </c>
      <c r="L121" s="6">
        <f t="shared" si="26"/>
        <v>27.971377031143049</v>
      </c>
    </row>
    <row r="122" spans="1:12" s="1" customFormat="1">
      <c r="A122" s="5">
        <v>105</v>
      </c>
      <c r="B122" s="5" t="s">
        <v>9</v>
      </c>
      <c r="C122" s="5">
        <v>404</v>
      </c>
      <c r="D122" s="5">
        <f t="shared" si="27"/>
        <v>0.5</v>
      </c>
      <c r="E122" s="5">
        <f t="shared" si="28"/>
        <v>0.2</v>
      </c>
      <c r="F122" s="5">
        <f t="shared" si="29"/>
        <v>0.1</v>
      </c>
      <c r="G122" s="6">
        <f t="shared" si="21"/>
        <v>403.94891443730353</v>
      </c>
      <c r="H122" s="6">
        <f t="shared" si="24"/>
        <v>8.8680108173109957</v>
      </c>
      <c r="I122" s="6">
        <f t="shared" si="22"/>
        <v>-7.3884701856955278E-3</v>
      </c>
      <c r="J122" s="6">
        <f t="shared" si="23"/>
        <v>403.87005770470631</v>
      </c>
      <c r="K122" s="6">
        <f t="shared" si="25"/>
        <v>0.12994229529368795</v>
      </c>
      <c r="L122" s="6">
        <f t="shared" si="26"/>
        <v>0.12994229529368795</v>
      </c>
    </row>
    <row r="123" spans="1:12" s="1" customFormat="1">
      <c r="A123" s="5">
        <v>106</v>
      </c>
      <c r="B123" s="5" t="s">
        <v>10</v>
      </c>
      <c r="C123" s="5">
        <v>347</v>
      </c>
      <c r="D123" s="5">
        <f t="shared" si="27"/>
        <v>0.5</v>
      </c>
      <c r="E123" s="5">
        <f t="shared" si="28"/>
        <v>0.2</v>
      </c>
      <c r="F123" s="5">
        <f t="shared" si="29"/>
        <v>0.1</v>
      </c>
      <c r="G123" s="6">
        <f t="shared" si="21"/>
        <v>401.78068736696832</v>
      </c>
      <c r="H123" s="6">
        <f t="shared" si="24"/>
        <v>6.6607632397817556</v>
      </c>
      <c r="I123" s="6">
        <f t="shared" si="22"/>
        <v>-44.848073268086765</v>
      </c>
      <c r="J123" s="6">
        <f t="shared" si="23"/>
        <v>369.07247577529239</v>
      </c>
      <c r="K123" s="6">
        <f t="shared" si="25"/>
        <v>-22.072475775292389</v>
      </c>
      <c r="L123" s="6">
        <f t="shared" si="26"/>
        <v>22.072475775292389</v>
      </c>
    </row>
    <row r="124" spans="1:12" s="1" customFormat="1">
      <c r="A124" s="5">
        <v>107</v>
      </c>
      <c r="B124" s="5" t="s">
        <v>11</v>
      </c>
      <c r="C124" s="5">
        <v>305</v>
      </c>
      <c r="D124" s="5">
        <f t="shared" si="27"/>
        <v>0.5</v>
      </c>
      <c r="E124" s="5">
        <f t="shared" si="28"/>
        <v>0.2</v>
      </c>
      <c r="F124" s="5">
        <f t="shared" si="29"/>
        <v>0.1</v>
      </c>
      <c r="G124" s="6">
        <f t="shared" si="21"/>
        <v>395.19880664831987</v>
      </c>
      <c r="H124" s="6">
        <f t="shared" si="24"/>
        <v>4.0122344480957146</v>
      </c>
      <c r="I124" s="6">
        <f t="shared" si="22"/>
        <v>-78.280427085732683</v>
      </c>
      <c r="J124" s="6">
        <f t="shared" si="23"/>
        <v>331.48528791686044</v>
      </c>
      <c r="K124" s="6">
        <f t="shared" si="25"/>
        <v>-26.485287916860443</v>
      </c>
      <c r="L124" s="6">
        <f t="shared" si="26"/>
        <v>26.485287916860443</v>
      </c>
    </row>
    <row r="125" spans="1:12" s="1" customFormat="1">
      <c r="A125" s="5">
        <v>108</v>
      </c>
      <c r="B125" s="5" t="s">
        <v>12</v>
      </c>
      <c r="C125" s="5">
        <v>336</v>
      </c>
      <c r="D125" s="5">
        <f t="shared" si="27"/>
        <v>0.5</v>
      </c>
      <c r="E125" s="5">
        <f t="shared" si="28"/>
        <v>0.2</v>
      </c>
      <c r="F125" s="5">
        <f t="shared" si="29"/>
        <v>0.1</v>
      </c>
      <c r="G125" s="6">
        <f t="shared" si="21"/>
        <v>390.52801886898555</v>
      </c>
      <c r="H125" s="6">
        <f t="shared" si="24"/>
        <v>2.2756300026097085</v>
      </c>
      <c r="I125" s="6">
        <f t="shared" si="22"/>
        <v>-46.713298864298523</v>
      </c>
      <c r="J125" s="6">
        <f t="shared" si="23"/>
        <v>353.36604445486012</v>
      </c>
      <c r="K125" s="6">
        <f t="shared" si="25"/>
        <v>-17.366044454860116</v>
      </c>
      <c r="L125" s="6">
        <f t="shared" si="26"/>
        <v>17.366044454860116</v>
      </c>
    </row>
    <row r="126" spans="1:12" s="1" customFormat="1">
      <c r="A126" s="5">
        <v>109</v>
      </c>
      <c r="B126" s="5" t="s">
        <v>5</v>
      </c>
      <c r="C126" s="5">
        <v>340</v>
      </c>
      <c r="D126" s="5">
        <f t="shared" si="27"/>
        <v>0.5</v>
      </c>
      <c r="E126" s="5">
        <f t="shared" si="28"/>
        <v>0.2</v>
      </c>
      <c r="F126" s="5">
        <f t="shared" si="29"/>
        <v>0.1</v>
      </c>
      <c r="G126" s="6">
        <f t="shared" si="21"/>
        <v>382.21136224585575</v>
      </c>
      <c r="H126" s="6">
        <f t="shared" si="24"/>
        <v>0.15717267746180652</v>
      </c>
      <c r="I126" s="6">
        <f t="shared" si="22"/>
        <v>-32.678304282690178</v>
      </c>
      <c r="J126" s="6">
        <f t="shared" si="23"/>
        <v>361.18457325147904</v>
      </c>
      <c r="K126" s="6">
        <f t="shared" si="25"/>
        <v>-21.184573251479037</v>
      </c>
      <c r="L126" s="6">
        <f t="shared" si="26"/>
        <v>21.184573251479037</v>
      </c>
    </row>
    <row r="127" spans="1:12" s="1" customFormat="1">
      <c r="A127" s="5">
        <v>110</v>
      </c>
      <c r="B127" s="5" t="s">
        <v>6</v>
      </c>
      <c r="C127" s="5">
        <v>318</v>
      </c>
      <c r="D127" s="5">
        <f t="shared" si="27"/>
        <v>0.5</v>
      </c>
      <c r="E127" s="5">
        <f t="shared" si="28"/>
        <v>0.2</v>
      </c>
      <c r="F127" s="5">
        <f t="shared" si="29"/>
        <v>0.1</v>
      </c>
      <c r="G127" s="6">
        <f t="shared" si="21"/>
        <v>365.36792255494345</v>
      </c>
      <c r="H127" s="6">
        <f t="shared" si="24"/>
        <v>-3.2429497962130158</v>
      </c>
      <c r="I127" s="6">
        <f t="shared" si="22"/>
        <v>-32.067371423406755</v>
      </c>
      <c r="J127" s="6">
        <f t="shared" si="23"/>
        <v>352.00122473674821</v>
      </c>
      <c r="K127" s="6">
        <f t="shared" si="25"/>
        <v>-34.001224736748213</v>
      </c>
      <c r="L127" s="6">
        <f t="shared" si="26"/>
        <v>34.001224736748213</v>
      </c>
    </row>
    <row r="128" spans="1:12" s="1" customFormat="1">
      <c r="A128" s="5">
        <v>111</v>
      </c>
      <c r="B128" s="5" t="s">
        <v>7</v>
      </c>
      <c r="C128" s="5">
        <v>362</v>
      </c>
      <c r="D128" s="5">
        <f t="shared" si="27"/>
        <v>0.5</v>
      </c>
      <c r="E128" s="5">
        <f t="shared" si="28"/>
        <v>0.2</v>
      </c>
      <c r="F128" s="5">
        <f t="shared" si="29"/>
        <v>0.1</v>
      </c>
      <c r="G128" s="6">
        <f t="shared" si="21"/>
        <v>356.95889219695158</v>
      </c>
      <c r="H128" s="6">
        <f t="shared" si="24"/>
        <v>-4.2761659085687862</v>
      </c>
      <c r="I128" s="6">
        <f t="shared" si="22"/>
        <v>9.6905803086493805</v>
      </c>
      <c r="J128" s="6">
        <f t="shared" si="23"/>
        <v>372.33216112355774</v>
      </c>
      <c r="K128" s="6">
        <f t="shared" si="25"/>
        <v>-10.332161123557739</v>
      </c>
      <c r="L128" s="6">
        <f t="shared" si="26"/>
        <v>10.332161123557739</v>
      </c>
    </row>
    <row r="129" spans="1:12" s="1" customFormat="1">
      <c r="A129" s="5">
        <v>112</v>
      </c>
      <c r="B129" s="5" t="s">
        <v>8</v>
      </c>
      <c r="C129" s="5">
        <v>348</v>
      </c>
      <c r="D129" s="5">
        <f t="shared" si="27"/>
        <v>0.5</v>
      </c>
      <c r="E129" s="5">
        <f t="shared" si="28"/>
        <v>0.2</v>
      </c>
      <c r="F129" s="5">
        <f t="shared" si="29"/>
        <v>0.1</v>
      </c>
      <c r="G129" s="6">
        <f t="shared" si="21"/>
        <v>345.36754138019751</v>
      </c>
      <c r="H129" s="6">
        <f t="shared" si="24"/>
        <v>-5.7392028902058438</v>
      </c>
      <c r="I129" s="6">
        <f t="shared" si="22"/>
        <v>9.2161250371692969</v>
      </c>
      <c r="J129" s="6">
        <f t="shared" si="23"/>
        <v>362.63036981637066</v>
      </c>
      <c r="K129" s="6">
        <f t="shared" si="25"/>
        <v>-14.63036981637066</v>
      </c>
      <c r="L129" s="6">
        <f t="shared" si="26"/>
        <v>14.63036981637066</v>
      </c>
    </row>
    <row r="130" spans="1:12" s="1" customFormat="1">
      <c r="A130" s="5">
        <v>113</v>
      </c>
      <c r="B130" s="5" t="s">
        <v>7</v>
      </c>
      <c r="C130" s="5">
        <v>363</v>
      </c>
      <c r="D130" s="5">
        <f t="shared" si="27"/>
        <v>0.5</v>
      </c>
      <c r="E130" s="5">
        <f t="shared" si="28"/>
        <v>0.2</v>
      </c>
      <c r="F130" s="5">
        <f t="shared" si="29"/>
        <v>0.1</v>
      </c>
      <c r="G130" s="6">
        <f t="shared" si="21"/>
        <v>343.64854550119315</v>
      </c>
      <c r="H130" s="6">
        <f t="shared" si="24"/>
        <v>-4.9351614879655461</v>
      </c>
      <c r="I130" s="6">
        <f t="shared" si="22"/>
        <v>15.733268188725514</v>
      </c>
      <c r="J130" s="6">
        <f t="shared" si="23"/>
        <v>354.95958597759704</v>
      </c>
      <c r="K130" s="6">
        <f t="shared" si="25"/>
        <v>8.0404140224029561</v>
      </c>
      <c r="L130" s="6">
        <f t="shared" si="26"/>
        <v>8.0404140224029561</v>
      </c>
    </row>
    <row r="131" spans="1:12" s="1" customFormat="1">
      <c r="A131" s="5">
        <v>114</v>
      </c>
      <c r="B131" s="5" t="s">
        <v>5</v>
      </c>
      <c r="C131" s="5">
        <v>435</v>
      </c>
      <c r="D131" s="5">
        <f t="shared" si="27"/>
        <v>0.5</v>
      </c>
      <c r="E131" s="5">
        <f t="shared" si="28"/>
        <v>0.2</v>
      </c>
      <c r="F131" s="5">
        <f t="shared" si="29"/>
        <v>0.1</v>
      </c>
      <c r="G131" s="6">
        <f t="shared" si="21"/>
        <v>361.66721100973035</v>
      </c>
      <c r="H131" s="6">
        <f t="shared" si="24"/>
        <v>-0.34439608866499771</v>
      </c>
      <c r="I131" s="6">
        <f t="shared" si="22"/>
        <v>52.674344693417197</v>
      </c>
      <c r="J131" s="6">
        <f t="shared" si="23"/>
        <v>389.09234600699449</v>
      </c>
      <c r="K131" s="6">
        <f t="shared" si="25"/>
        <v>45.907653993005511</v>
      </c>
      <c r="L131" s="6">
        <f t="shared" si="26"/>
        <v>45.907653993005511</v>
      </c>
    </row>
    <row r="132" spans="1:12" s="1" customFormat="1">
      <c r="A132" s="5">
        <v>115</v>
      </c>
      <c r="B132" s="5" t="s">
        <v>5</v>
      </c>
      <c r="C132" s="5">
        <v>491</v>
      </c>
      <c r="D132" s="5">
        <f t="shared" si="27"/>
        <v>0.5</v>
      </c>
      <c r="E132" s="5">
        <f t="shared" si="28"/>
        <v>0.2</v>
      </c>
      <c r="F132" s="5">
        <f t="shared" si="29"/>
        <v>0.1</v>
      </c>
      <c r="G132" s="6">
        <f t="shared" si="21"/>
        <v>388.06073250869008</v>
      </c>
      <c r="H132" s="6">
        <f t="shared" si="24"/>
        <v>5.003187428859948</v>
      </c>
      <c r="I132" s="6">
        <f t="shared" si="22"/>
        <v>78.875141662447732</v>
      </c>
      <c r="J132" s="6">
        <f t="shared" si="23"/>
        <v>437.52416482475064</v>
      </c>
      <c r="K132" s="6">
        <f t="shared" si="25"/>
        <v>53.475835175249358</v>
      </c>
      <c r="L132" s="6">
        <f t="shared" si="26"/>
        <v>53.475835175249358</v>
      </c>
    </row>
    <row r="133" spans="1:12" s="1" customFormat="1">
      <c r="A133" s="5">
        <v>116</v>
      </c>
      <c r="B133" s="5" t="s">
        <v>8</v>
      </c>
      <c r="C133" s="5">
        <v>505</v>
      </c>
      <c r="D133" s="5">
        <f t="shared" si="27"/>
        <v>0.5</v>
      </c>
      <c r="E133" s="5">
        <f t="shared" si="28"/>
        <v>0.2</v>
      </c>
      <c r="F133" s="5">
        <f t="shared" si="29"/>
        <v>0.1</v>
      </c>
      <c r="G133" s="6">
        <f t="shared" si="21"/>
        <v>419.33998315171971</v>
      </c>
      <c r="H133" s="6">
        <f t="shared" si="24"/>
        <v>10.258400071693885</v>
      </c>
      <c r="I133" s="6">
        <f t="shared" si="22"/>
        <v>62.011559955527552</v>
      </c>
      <c r="J133" s="6">
        <f t="shared" si="23"/>
        <v>452.44787357166064</v>
      </c>
      <c r="K133" s="6">
        <f t="shared" si="25"/>
        <v>52.552126428339363</v>
      </c>
      <c r="L133" s="6">
        <f t="shared" si="26"/>
        <v>52.552126428339363</v>
      </c>
    </row>
    <row r="134" spans="1:12" s="1" customFormat="1">
      <c r="A134" s="5">
        <v>117</v>
      </c>
      <c r="B134" s="5" t="s">
        <v>9</v>
      </c>
      <c r="C134" s="5">
        <v>404</v>
      </c>
      <c r="D134" s="5">
        <f t="shared" si="27"/>
        <v>0.5</v>
      </c>
      <c r="E134" s="5">
        <f t="shared" si="28"/>
        <v>0.2</v>
      </c>
      <c r="F134" s="5">
        <f t="shared" si="29"/>
        <v>0.1</v>
      </c>
      <c r="G134" s="6">
        <f t="shared" si="21"/>
        <v>416.80288584679965</v>
      </c>
      <c r="H134" s="6">
        <f t="shared" si="24"/>
        <v>7.6993005963710974</v>
      </c>
      <c r="I134" s="6">
        <f t="shared" si="22"/>
        <v>-1.2869382078470915</v>
      </c>
      <c r="J134" s="6">
        <f t="shared" si="23"/>
        <v>429.5909947532279</v>
      </c>
      <c r="K134" s="6">
        <f t="shared" si="25"/>
        <v>-25.590994753227903</v>
      </c>
      <c r="L134" s="6">
        <f t="shared" si="26"/>
        <v>25.590994753227903</v>
      </c>
    </row>
    <row r="135" spans="1:12" s="1" customFormat="1">
      <c r="A135" s="5">
        <v>118</v>
      </c>
      <c r="B135" s="5" t="s">
        <v>10</v>
      </c>
      <c r="C135" s="5">
        <v>359</v>
      </c>
      <c r="D135" s="5">
        <f t="shared" si="27"/>
        <v>0.5</v>
      </c>
      <c r="E135" s="5">
        <f t="shared" si="28"/>
        <v>0.2</v>
      </c>
      <c r="F135" s="5">
        <f t="shared" si="29"/>
        <v>0.1</v>
      </c>
      <c r="G135" s="6">
        <f t="shared" si="21"/>
        <v>414.17512985562871</v>
      </c>
      <c r="H135" s="6">
        <f t="shared" si="24"/>
        <v>5.6338892788626902</v>
      </c>
      <c r="I135" s="6">
        <f t="shared" si="22"/>
        <v>-45.880778926840961</v>
      </c>
      <c r="J135" s="6">
        <f t="shared" si="23"/>
        <v>379.65411317508398</v>
      </c>
      <c r="K135" s="6">
        <f t="shared" si="25"/>
        <v>-20.654113175083978</v>
      </c>
      <c r="L135" s="6">
        <f t="shared" si="26"/>
        <v>20.654113175083978</v>
      </c>
    </row>
    <row r="136" spans="1:12" s="1" customFormat="1">
      <c r="A136" s="5">
        <v>119</v>
      </c>
      <c r="B136" s="5" t="s">
        <v>11</v>
      </c>
      <c r="C136" s="5">
        <v>310</v>
      </c>
      <c r="D136" s="5">
        <f t="shared" si="27"/>
        <v>0.5</v>
      </c>
      <c r="E136" s="5">
        <f t="shared" si="28"/>
        <v>0.2</v>
      </c>
      <c r="F136" s="5">
        <f t="shared" si="29"/>
        <v>0.1</v>
      </c>
      <c r="G136" s="6">
        <f t="shared" si="21"/>
        <v>404.04472311011205</v>
      </c>
      <c r="H136" s="6">
        <f t="shared" si="24"/>
        <v>2.481030073986819</v>
      </c>
      <c r="I136" s="6">
        <f t="shared" si="22"/>
        <v>-79.856856688170623</v>
      </c>
      <c r="J136" s="6">
        <f t="shared" si="23"/>
        <v>341.5285920487587</v>
      </c>
      <c r="K136" s="6">
        <f t="shared" si="25"/>
        <v>-31.528592048758696</v>
      </c>
      <c r="L136" s="6">
        <f t="shared" si="26"/>
        <v>31.528592048758696</v>
      </c>
    </row>
    <row r="137" spans="1:12" s="1" customFormat="1">
      <c r="A137" s="5">
        <v>120</v>
      </c>
      <c r="B137" s="5" t="s">
        <v>12</v>
      </c>
      <c r="C137" s="5">
        <v>337</v>
      </c>
      <c r="D137" s="5">
        <f t="shared" si="27"/>
        <v>0.5</v>
      </c>
      <c r="E137" s="5">
        <f t="shared" si="28"/>
        <v>0.2</v>
      </c>
      <c r="F137" s="5">
        <f t="shared" si="29"/>
        <v>0.1</v>
      </c>
      <c r="G137" s="6">
        <f t="shared" si="21"/>
        <v>395.11952602419865</v>
      </c>
      <c r="H137" s="6">
        <f t="shared" si="24"/>
        <v>0.19978464200677593</v>
      </c>
      <c r="I137" s="6">
        <f t="shared" si="22"/>
        <v>-47.853921580288535</v>
      </c>
      <c r="J137" s="6">
        <f t="shared" si="23"/>
        <v>359.81245431980034</v>
      </c>
      <c r="K137" s="6">
        <f t="shared" si="25"/>
        <v>-22.812454319800338</v>
      </c>
      <c r="L137" s="6">
        <f t="shared" si="26"/>
        <v>22.812454319800338</v>
      </c>
    </row>
    <row r="138" spans="1:12" s="1" customFormat="1">
      <c r="A138" s="5">
        <v>121</v>
      </c>
      <c r="B138" s="5" t="s">
        <v>5</v>
      </c>
      <c r="C138" s="5">
        <v>360</v>
      </c>
      <c r="D138" s="5">
        <f t="shared" si="27"/>
        <v>0.5</v>
      </c>
      <c r="E138" s="5">
        <f t="shared" si="28"/>
        <v>0.2</v>
      </c>
      <c r="F138" s="5">
        <f t="shared" si="29"/>
        <v>0.1</v>
      </c>
      <c r="G138" s="6">
        <f t="shared" si="21"/>
        <v>393.9988074744478</v>
      </c>
      <c r="H138" s="6">
        <f t="shared" si="24"/>
        <v>-6.4315996344748771E-2</v>
      </c>
      <c r="I138" s="6">
        <f t="shared" si="22"/>
        <v>-32.810354601865939</v>
      </c>
      <c r="J138" s="6">
        <f t="shared" si="23"/>
        <v>362.64100638351522</v>
      </c>
      <c r="K138" s="6">
        <f t="shared" si="25"/>
        <v>-2.6410063835152187</v>
      </c>
      <c r="L138" s="6">
        <f t="shared" si="26"/>
        <v>2.6410063835152187</v>
      </c>
    </row>
    <row r="139" spans="1:12" s="1" customFormat="1">
      <c r="A139" s="5">
        <v>122</v>
      </c>
      <c r="B139" s="5" t="s">
        <v>6</v>
      </c>
      <c r="C139" s="5">
        <v>342</v>
      </c>
      <c r="D139" s="5">
        <f t="shared" si="27"/>
        <v>0.5</v>
      </c>
      <c r="E139" s="5">
        <f t="shared" si="28"/>
        <v>0.2</v>
      </c>
      <c r="F139" s="5">
        <f t="shared" si="29"/>
        <v>0.1</v>
      </c>
      <c r="G139" s="6">
        <f t="shared" si="21"/>
        <v>384.00093145075493</v>
      </c>
      <c r="H139" s="6">
        <f t="shared" si="24"/>
        <v>-2.0510280018143727</v>
      </c>
      <c r="I139" s="6">
        <f t="shared" si="22"/>
        <v>-33.060727426141575</v>
      </c>
      <c r="J139" s="6">
        <f t="shared" si="23"/>
        <v>361.86712005469627</v>
      </c>
      <c r="K139" s="6">
        <f t="shared" si="25"/>
        <v>-19.867120054696272</v>
      </c>
      <c r="L139" s="6">
        <f t="shared" si="26"/>
        <v>19.867120054696272</v>
      </c>
    </row>
    <row r="140" spans="1:12" s="1" customFormat="1">
      <c r="A140" s="5">
        <v>123</v>
      </c>
      <c r="B140" s="5" t="s">
        <v>7</v>
      </c>
      <c r="C140" s="5">
        <v>406</v>
      </c>
      <c r="D140" s="5">
        <f t="shared" si="27"/>
        <v>0.5</v>
      </c>
      <c r="E140" s="5">
        <f t="shared" si="28"/>
        <v>0.2</v>
      </c>
      <c r="F140" s="5">
        <f t="shared" si="29"/>
        <v>0.1</v>
      </c>
      <c r="G140" s="6">
        <f t="shared" si="21"/>
        <v>389.12966157014557</v>
      </c>
      <c r="H140" s="6">
        <f t="shared" si="24"/>
        <v>-0.61507637757337053</v>
      </c>
      <c r="I140" s="6">
        <f t="shared" si="22"/>
        <v>10.408556120769886</v>
      </c>
      <c r="J140" s="6">
        <f t="shared" si="23"/>
        <v>391.64048375758995</v>
      </c>
      <c r="K140" s="6">
        <f t="shared" si="25"/>
        <v>14.359516242410052</v>
      </c>
      <c r="L140" s="6">
        <f t="shared" si="26"/>
        <v>14.359516242410052</v>
      </c>
    </row>
    <row r="141" spans="1:12" s="1" customFormat="1">
      <c r="A141" s="5">
        <v>124</v>
      </c>
      <c r="B141" s="5" t="s">
        <v>8</v>
      </c>
      <c r="C141" s="5">
        <v>396</v>
      </c>
      <c r="D141" s="5">
        <f t="shared" si="27"/>
        <v>0.5</v>
      </c>
      <c r="E141" s="5">
        <f t="shared" si="28"/>
        <v>0.2</v>
      </c>
      <c r="F141" s="5">
        <f t="shared" si="29"/>
        <v>0.1</v>
      </c>
      <c r="G141" s="6">
        <f t="shared" si="21"/>
        <v>387.64923007770142</v>
      </c>
      <c r="H141" s="6">
        <f t="shared" si="24"/>
        <v>-0.7881474005475273</v>
      </c>
      <c r="I141" s="6">
        <f t="shared" si="22"/>
        <v>9.1295895256822259</v>
      </c>
      <c r="J141" s="6">
        <f t="shared" si="23"/>
        <v>397.73071022974153</v>
      </c>
      <c r="K141" s="6">
        <f t="shared" si="25"/>
        <v>-1.7307102297415327</v>
      </c>
      <c r="L141" s="6">
        <f t="shared" si="26"/>
        <v>1.7307102297415327</v>
      </c>
    </row>
    <row r="142" spans="1:12" s="1" customFormat="1">
      <c r="A142" s="5">
        <v>125</v>
      </c>
      <c r="B142" s="5" t="s">
        <v>7</v>
      </c>
      <c r="C142" s="5">
        <v>420</v>
      </c>
      <c r="D142" s="5">
        <f t="shared" si="27"/>
        <v>0.5</v>
      </c>
      <c r="E142" s="5">
        <f t="shared" si="28"/>
        <v>0.2</v>
      </c>
      <c r="F142" s="5">
        <f t="shared" si="29"/>
        <v>0.1</v>
      </c>
      <c r="G142" s="6">
        <f t="shared" si="21"/>
        <v>395.56390724421419</v>
      </c>
      <c r="H142" s="6">
        <f t="shared" si="24"/>
        <v>0.95241751286453302</v>
      </c>
      <c r="I142" s="6">
        <f t="shared" si="22"/>
        <v>16.603550645431543</v>
      </c>
      <c r="J142" s="6">
        <f t="shared" si="23"/>
        <v>402.59435086587939</v>
      </c>
      <c r="K142" s="6">
        <f t="shared" si="25"/>
        <v>17.405649134120608</v>
      </c>
      <c r="L142" s="6">
        <f t="shared" si="26"/>
        <v>17.405649134120608</v>
      </c>
    </row>
    <row r="143" spans="1:12" s="1" customFormat="1">
      <c r="A143" s="5">
        <v>126</v>
      </c>
      <c r="B143" s="5" t="s">
        <v>5</v>
      </c>
      <c r="C143" s="5">
        <v>472</v>
      </c>
      <c r="D143" s="5">
        <f t="shared" si="27"/>
        <v>0.5</v>
      </c>
      <c r="E143" s="5">
        <f t="shared" si="28"/>
        <v>0.2</v>
      </c>
      <c r="F143" s="5">
        <f t="shared" si="29"/>
        <v>0.1</v>
      </c>
      <c r="G143" s="6">
        <f t="shared" si="21"/>
        <v>407.9209900318308</v>
      </c>
      <c r="H143" s="6">
        <f t="shared" si="24"/>
        <v>3.2333505678149477</v>
      </c>
      <c r="I143" s="6">
        <f t="shared" si="22"/>
        <v>53.814811220892402</v>
      </c>
      <c r="J143" s="6">
        <f t="shared" si="23"/>
        <v>449.19066945049593</v>
      </c>
      <c r="K143" s="6">
        <f t="shared" si="25"/>
        <v>22.809330549504068</v>
      </c>
      <c r="L143" s="6">
        <f t="shared" si="26"/>
        <v>22.809330549504068</v>
      </c>
    </row>
    <row r="144" spans="1:12" s="1" customFormat="1">
      <c r="A144" s="5">
        <v>127</v>
      </c>
      <c r="B144" s="5" t="s">
        <v>5</v>
      </c>
      <c r="C144" s="5">
        <v>548</v>
      </c>
      <c r="D144" s="5">
        <f t="shared" si="27"/>
        <v>0.5</v>
      </c>
      <c r="E144" s="5">
        <f t="shared" si="28"/>
        <v>0.2</v>
      </c>
      <c r="F144" s="5">
        <f t="shared" si="29"/>
        <v>0.1</v>
      </c>
      <c r="G144" s="6">
        <f t="shared" si="21"/>
        <v>440.13959946859904</v>
      </c>
      <c r="H144" s="6">
        <f t="shared" si="24"/>
        <v>9.0304023416056083</v>
      </c>
      <c r="I144" s="6">
        <f t="shared" si="22"/>
        <v>81.77366754934306</v>
      </c>
      <c r="J144" s="6">
        <f t="shared" si="23"/>
        <v>490.0294822620935</v>
      </c>
      <c r="K144" s="6">
        <f t="shared" si="25"/>
        <v>57.970517737906505</v>
      </c>
      <c r="L144" s="6">
        <f t="shared" si="26"/>
        <v>57.970517737906505</v>
      </c>
    </row>
    <row r="145" spans="1:12" s="1" customFormat="1">
      <c r="A145" s="5">
        <v>128</v>
      </c>
      <c r="B145" s="5" t="s">
        <v>8</v>
      </c>
      <c r="C145" s="5">
        <v>559</v>
      </c>
      <c r="D145" s="5">
        <f t="shared" si="27"/>
        <v>0.5</v>
      </c>
      <c r="E145" s="5">
        <f t="shared" si="28"/>
        <v>0.2</v>
      </c>
      <c r="F145" s="5">
        <f t="shared" si="29"/>
        <v>0.1</v>
      </c>
      <c r="G145" s="6">
        <f t="shared" si="21"/>
        <v>473.07922092733855</v>
      </c>
      <c r="H145" s="6">
        <f t="shared" si="24"/>
        <v>13.81224616503239</v>
      </c>
      <c r="I145" s="6">
        <f t="shared" si="22"/>
        <v>64.402481867240937</v>
      </c>
      <c r="J145" s="6">
        <f t="shared" si="23"/>
        <v>511.18156176573223</v>
      </c>
      <c r="K145" s="6">
        <f t="shared" si="25"/>
        <v>47.818438234267774</v>
      </c>
      <c r="L145" s="6">
        <f t="shared" si="26"/>
        <v>47.818438234267774</v>
      </c>
    </row>
    <row r="146" spans="1:12" s="1" customFormat="1">
      <c r="A146" s="5">
        <v>129</v>
      </c>
      <c r="B146" s="5" t="s">
        <v>9</v>
      </c>
      <c r="C146" s="5">
        <v>463</v>
      </c>
      <c r="D146" s="5">
        <f t="shared" si="27"/>
        <v>0.5</v>
      </c>
      <c r="E146" s="5">
        <f t="shared" si="28"/>
        <v>0.2</v>
      </c>
      <c r="F146" s="5">
        <f t="shared" si="29"/>
        <v>0.1</v>
      </c>
      <c r="G146" s="6">
        <f t="shared" si="21"/>
        <v>475.58920265010897</v>
      </c>
      <c r="H146" s="6">
        <f t="shared" ref="H146:H161" si="30">E146*(G146-G145)+(1-E146)*H145</f>
        <v>11.551793276579996</v>
      </c>
      <c r="I146" s="6">
        <f t="shared" si="22"/>
        <v>-2.4171646520732799</v>
      </c>
      <c r="J146" s="6">
        <f t="shared" si="23"/>
        <v>485.60452888452386</v>
      </c>
      <c r="K146" s="6">
        <f t="shared" ref="K146:K161" si="31">C146-J146</f>
        <v>-22.604528884523859</v>
      </c>
      <c r="L146" s="6">
        <f t="shared" ref="L146:L161" si="32">ABS(K146)</f>
        <v>22.604528884523859</v>
      </c>
    </row>
    <row r="147" spans="1:12" s="1" customFormat="1">
      <c r="A147" s="5">
        <v>130</v>
      </c>
      <c r="B147" s="5" t="s">
        <v>10</v>
      </c>
      <c r="C147" s="5">
        <v>407</v>
      </c>
      <c r="D147" s="5">
        <f t="shared" ref="D147:D161" si="33">D146</f>
        <v>0.5</v>
      </c>
      <c r="E147" s="5">
        <f t="shared" ref="E147:E161" si="34">E146</f>
        <v>0.2</v>
      </c>
      <c r="F147" s="5">
        <f t="shared" ref="F147:F161" si="35">F146</f>
        <v>0.1</v>
      </c>
      <c r="G147" s="6">
        <f t="shared" ref="G147:G161" si="36">D147*(C147-I135)+(1-D147)*(J147-I135)</f>
        <v>470.01088742676495</v>
      </c>
      <c r="H147" s="6">
        <f t="shared" si="30"/>
        <v>8.1257715765951932</v>
      </c>
      <c r="I147" s="6">
        <f t="shared" ref="I147:I161" si="37">F147*(C147-G147)+(1-F147)*I135</f>
        <v>-47.593789776833361</v>
      </c>
      <c r="J147" s="6">
        <f t="shared" ref="J147:J161" si="38">(G146+H146)+I135</f>
        <v>441.26021699984801</v>
      </c>
      <c r="K147" s="6">
        <f t="shared" si="31"/>
        <v>-34.260216999848012</v>
      </c>
      <c r="L147" s="6">
        <f t="shared" si="32"/>
        <v>34.260216999848012</v>
      </c>
    </row>
    <row r="148" spans="1:12" s="1" customFormat="1">
      <c r="A148" s="5">
        <v>131</v>
      </c>
      <c r="B148" s="5" t="s">
        <v>11</v>
      </c>
      <c r="C148" s="5">
        <v>362</v>
      </c>
      <c r="D148" s="5">
        <f t="shared" si="33"/>
        <v>0.5</v>
      </c>
      <c r="E148" s="5">
        <f t="shared" si="34"/>
        <v>0.2</v>
      </c>
      <c r="F148" s="5">
        <f t="shared" si="35"/>
        <v>0.1</v>
      </c>
      <c r="G148" s="6">
        <f t="shared" si="36"/>
        <v>459.99675784576539</v>
      </c>
      <c r="H148" s="6">
        <f t="shared" si="30"/>
        <v>4.4977913450762408</v>
      </c>
      <c r="I148" s="6">
        <f t="shared" si="37"/>
        <v>-81.670846803930104</v>
      </c>
      <c r="J148" s="6">
        <f t="shared" si="38"/>
        <v>398.2798023151895</v>
      </c>
      <c r="K148" s="6">
        <f t="shared" si="31"/>
        <v>-36.279802315189499</v>
      </c>
      <c r="L148" s="6">
        <f t="shared" si="32"/>
        <v>36.279802315189499</v>
      </c>
    </row>
    <row r="149" spans="1:12" s="1" customFormat="1">
      <c r="A149" s="5">
        <v>132</v>
      </c>
      <c r="B149" s="5" t="s">
        <v>12</v>
      </c>
      <c r="C149" s="5">
        <v>405</v>
      </c>
      <c r="D149" s="5">
        <f t="shared" si="33"/>
        <v>0.5</v>
      </c>
      <c r="E149" s="5">
        <f t="shared" si="34"/>
        <v>0.2</v>
      </c>
      <c r="F149" s="5">
        <f t="shared" si="35"/>
        <v>0.1</v>
      </c>
      <c r="G149" s="6">
        <f t="shared" si="36"/>
        <v>458.67423538556511</v>
      </c>
      <c r="H149" s="6">
        <f t="shared" si="30"/>
        <v>3.3337285840209376</v>
      </c>
      <c r="I149" s="6">
        <f t="shared" si="37"/>
        <v>-48.435952960816195</v>
      </c>
      <c r="J149" s="6">
        <f t="shared" si="38"/>
        <v>416.64062761055305</v>
      </c>
      <c r="K149" s="6">
        <f t="shared" si="31"/>
        <v>-11.640627610553054</v>
      </c>
      <c r="L149" s="6">
        <f t="shared" si="32"/>
        <v>11.640627610553054</v>
      </c>
    </row>
    <row r="150" spans="1:12" s="1" customFormat="1">
      <c r="A150" s="5">
        <v>133</v>
      </c>
      <c r="B150" s="5" t="s">
        <v>5</v>
      </c>
      <c r="C150" s="5">
        <v>417</v>
      </c>
      <c r="D150" s="5">
        <f t="shared" si="33"/>
        <v>0.5</v>
      </c>
      <c r="E150" s="5">
        <f t="shared" si="34"/>
        <v>0.2</v>
      </c>
      <c r="F150" s="5">
        <f t="shared" si="35"/>
        <v>0.1</v>
      </c>
      <c r="G150" s="6">
        <f t="shared" si="36"/>
        <v>455.90915928572599</v>
      </c>
      <c r="H150" s="6">
        <f t="shared" si="30"/>
        <v>2.1139676472489262</v>
      </c>
      <c r="I150" s="6">
        <f t="shared" si="37"/>
        <v>-33.420235070251941</v>
      </c>
      <c r="J150" s="6">
        <f t="shared" si="38"/>
        <v>429.19760936772013</v>
      </c>
      <c r="K150" s="6">
        <f t="shared" si="31"/>
        <v>-12.197609367720133</v>
      </c>
      <c r="L150" s="6">
        <f t="shared" si="32"/>
        <v>12.197609367720133</v>
      </c>
    </row>
    <row r="151" spans="1:12" s="1" customFormat="1">
      <c r="A151" s="5">
        <v>134</v>
      </c>
      <c r="B151" s="5" t="s">
        <v>6</v>
      </c>
      <c r="C151" s="5">
        <v>391</v>
      </c>
      <c r="D151" s="5">
        <f t="shared" si="33"/>
        <v>0.5</v>
      </c>
      <c r="E151" s="5">
        <f t="shared" si="34"/>
        <v>0.2</v>
      </c>
      <c r="F151" s="5">
        <f t="shared" si="35"/>
        <v>0.1</v>
      </c>
      <c r="G151" s="6">
        <f t="shared" si="36"/>
        <v>441.04192717955823</v>
      </c>
      <c r="H151" s="6">
        <f t="shared" si="30"/>
        <v>-1.2822723034344115</v>
      </c>
      <c r="I151" s="6">
        <f t="shared" si="37"/>
        <v>-34.758847401483244</v>
      </c>
      <c r="J151" s="6">
        <f t="shared" si="38"/>
        <v>424.96239950683332</v>
      </c>
      <c r="K151" s="6">
        <f t="shared" si="31"/>
        <v>-33.962399506833322</v>
      </c>
      <c r="L151" s="6">
        <f t="shared" si="32"/>
        <v>33.962399506833322</v>
      </c>
    </row>
    <row r="152" spans="1:12" s="1" customFormat="1">
      <c r="A152" s="5">
        <v>135</v>
      </c>
      <c r="B152" s="5" t="s">
        <v>7</v>
      </c>
      <c r="C152" s="5">
        <v>419</v>
      </c>
      <c r="D152" s="5">
        <f t="shared" si="33"/>
        <v>0.5</v>
      </c>
      <c r="E152" s="5">
        <f t="shared" si="34"/>
        <v>0.2</v>
      </c>
      <c r="F152" s="5">
        <f t="shared" si="35"/>
        <v>0.1</v>
      </c>
      <c r="G152" s="6">
        <f t="shared" si="36"/>
        <v>424.17554937767693</v>
      </c>
      <c r="H152" s="6">
        <f t="shared" si="30"/>
        <v>-4.3990934031237892</v>
      </c>
      <c r="I152" s="6">
        <f t="shared" si="37"/>
        <v>8.8501455709252035</v>
      </c>
      <c r="J152" s="6">
        <f t="shared" si="38"/>
        <v>450.16821099689372</v>
      </c>
      <c r="K152" s="6">
        <f t="shared" si="31"/>
        <v>-31.16821099689372</v>
      </c>
      <c r="L152" s="6">
        <f t="shared" si="32"/>
        <v>31.16821099689372</v>
      </c>
    </row>
    <row r="153" spans="1:12" s="1" customFormat="1">
      <c r="A153" s="5">
        <v>136</v>
      </c>
      <c r="B153" s="5" t="s">
        <v>8</v>
      </c>
      <c r="C153" s="5">
        <v>461</v>
      </c>
      <c r="D153" s="5">
        <f t="shared" si="33"/>
        <v>0.5</v>
      </c>
      <c r="E153" s="5">
        <f t="shared" si="34"/>
        <v>0.2</v>
      </c>
      <c r="F153" s="5">
        <f t="shared" si="35"/>
        <v>0.1</v>
      </c>
      <c r="G153" s="6">
        <f t="shared" si="36"/>
        <v>435.82343322443546</v>
      </c>
      <c r="H153" s="6">
        <f t="shared" si="30"/>
        <v>-1.1896979531473248</v>
      </c>
      <c r="I153" s="6">
        <f t="shared" si="37"/>
        <v>10.734287250670457</v>
      </c>
      <c r="J153" s="6">
        <f t="shared" si="38"/>
        <v>428.90604550023534</v>
      </c>
      <c r="K153" s="6">
        <f t="shared" si="31"/>
        <v>32.093954499764664</v>
      </c>
      <c r="L153" s="6">
        <f t="shared" si="32"/>
        <v>32.093954499764664</v>
      </c>
    </row>
    <row r="154" spans="1:12" s="1" customFormat="1">
      <c r="A154" s="5">
        <v>137</v>
      </c>
      <c r="B154" s="5" t="s">
        <v>7</v>
      </c>
      <c r="C154" s="5">
        <v>472</v>
      </c>
      <c r="D154" s="5">
        <f t="shared" si="33"/>
        <v>0.5</v>
      </c>
      <c r="E154" s="5">
        <f t="shared" si="34"/>
        <v>0.2</v>
      </c>
      <c r="F154" s="5">
        <f t="shared" si="35"/>
        <v>0.1</v>
      </c>
      <c r="G154" s="6">
        <f t="shared" si="36"/>
        <v>445.01509231292829</v>
      </c>
      <c r="H154" s="6">
        <f t="shared" si="30"/>
        <v>0.88657345518070552</v>
      </c>
      <c r="I154" s="6">
        <f t="shared" si="37"/>
        <v>17.64168634959556</v>
      </c>
      <c r="J154" s="6">
        <f t="shared" si="38"/>
        <v>451.23728591671966</v>
      </c>
      <c r="K154" s="6">
        <f t="shared" si="31"/>
        <v>20.762714083280343</v>
      </c>
      <c r="L154" s="6">
        <f t="shared" si="32"/>
        <v>20.762714083280343</v>
      </c>
    </row>
    <row r="155" spans="1:12" s="1" customFormat="1">
      <c r="A155" s="5">
        <v>138</v>
      </c>
      <c r="B155" s="5" t="s">
        <v>5</v>
      </c>
      <c r="C155" s="5">
        <v>535</v>
      </c>
      <c r="D155" s="5">
        <f t="shared" si="33"/>
        <v>0.5</v>
      </c>
      <c r="E155" s="5">
        <f t="shared" si="34"/>
        <v>0.2</v>
      </c>
      <c r="F155" s="5">
        <f t="shared" si="35"/>
        <v>0.1</v>
      </c>
      <c r="G155" s="6">
        <f t="shared" si="36"/>
        <v>463.5434272736083</v>
      </c>
      <c r="H155" s="6">
        <f t="shared" si="30"/>
        <v>4.4149257562805673</v>
      </c>
      <c r="I155" s="6">
        <f t="shared" si="37"/>
        <v>55.578987371442331</v>
      </c>
      <c r="J155" s="6">
        <f t="shared" si="38"/>
        <v>499.71647698900142</v>
      </c>
      <c r="K155" s="6">
        <f t="shared" si="31"/>
        <v>35.283523010998579</v>
      </c>
      <c r="L155" s="6">
        <f t="shared" si="32"/>
        <v>35.283523010998579</v>
      </c>
    </row>
    <row r="156" spans="1:12" s="1" customFormat="1">
      <c r="A156" s="5">
        <v>139</v>
      </c>
      <c r="B156" s="5" t="s">
        <v>5</v>
      </c>
      <c r="C156" s="5">
        <v>622</v>
      </c>
      <c r="D156" s="5">
        <f t="shared" si="33"/>
        <v>0.5</v>
      </c>
      <c r="E156" s="5">
        <f t="shared" si="34"/>
        <v>0.2</v>
      </c>
      <c r="F156" s="5">
        <f t="shared" si="35"/>
        <v>0.1</v>
      </c>
      <c r="G156" s="6">
        <f t="shared" si="36"/>
        <v>504.09234274027295</v>
      </c>
      <c r="H156" s="6">
        <f t="shared" si="30"/>
        <v>11.641723698357385</v>
      </c>
      <c r="I156" s="6">
        <f t="shared" si="37"/>
        <v>85.387066520381467</v>
      </c>
      <c r="J156" s="6">
        <f t="shared" si="38"/>
        <v>549.73202057923197</v>
      </c>
      <c r="K156" s="6">
        <f t="shared" si="31"/>
        <v>72.267979420768029</v>
      </c>
      <c r="L156" s="6">
        <f t="shared" si="32"/>
        <v>72.267979420768029</v>
      </c>
    </row>
    <row r="157" spans="1:12" s="1" customFormat="1">
      <c r="A157" s="5">
        <v>140</v>
      </c>
      <c r="B157" s="5" t="s">
        <v>8</v>
      </c>
      <c r="C157" s="5">
        <v>606</v>
      </c>
      <c r="D157" s="5">
        <f t="shared" si="33"/>
        <v>0.5</v>
      </c>
      <c r="E157" s="5">
        <f t="shared" si="34"/>
        <v>0.2</v>
      </c>
      <c r="F157" s="5">
        <f t="shared" si="35"/>
        <v>0.1</v>
      </c>
      <c r="G157" s="6">
        <f t="shared" si="36"/>
        <v>528.66579228569469</v>
      </c>
      <c r="H157" s="6">
        <f t="shared" si="30"/>
        <v>14.228068867770256</v>
      </c>
      <c r="I157" s="6">
        <f t="shared" si="37"/>
        <v>65.695654451947377</v>
      </c>
      <c r="J157" s="6">
        <f t="shared" si="38"/>
        <v>580.1365483058712</v>
      </c>
      <c r="K157" s="6">
        <f t="shared" si="31"/>
        <v>25.863451694128798</v>
      </c>
      <c r="L157" s="6">
        <f t="shared" si="32"/>
        <v>25.863451694128798</v>
      </c>
    </row>
    <row r="158" spans="1:12" s="1" customFormat="1">
      <c r="A158" s="5">
        <v>141</v>
      </c>
      <c r="B158" s="5" t="s">
        <v>9</v>
      </c>
      <c r="C158" s="5">
        <v>508</v>
      </c>
      <c r="D158" s="5">
        <f t="shared" si="33"/>
        <v>0.5</v>
      </c>
      <c r="E158" s="5">
        <f t="shared" si="34"/>
        <v>0.2</v>
      </c>
      <c r="F158" s="5">
        <f t="shared" si="35"/>
        <v>0.1</v>
      </c>
      <c r="G158" s="6">
        <f t="shared" si="36"/>
        <v>526.65551290276915</v>
      </c>
      <c r="H158" s="6">
        <f t="shared" si="30"/>
        <v>10.980399217631096</v>
      </c>
      <c r="I158" s="6">
        <f t="shared" si="37"/>
        <v>-4.0409994771428668</v>
      </c>
      <c r="J158" s="6">
        <f t="shared" si="38"/>
        <v>540.47669650139164</v>
      </c>
      <c r="K158" s="6">
        <f t="shared" si="31"/>
        <v>-32.476696501391643</v>
      </c>
      <c r="L158" s="6">
        <f t="shared" si="32"/>
        <v>32.476696501391643</v>
      </c>
    </row>
    <row r="159" spans="1:12" s="1" customFormat="1">
      <c r="A159" s="5">
        <v>142</v>
      </c>
      <c r="B159" s="5" t="s">
        <v>10</v>
      </c>
      <c r="C159" s="5">
        <v>461</v>
      </c>
      <c r="D159" s="5">
        <f t="shared" si="33"/>
        <v>0.5</v>
      </c>
      <c r="E159" s="5">
        <f t="shared" si="34"/>
        <v>0.2</v>
      </c>
      <c r="F159" s="5">
        <f t="shared" si="35"/>
        <v>0.1</v>
      </c>
      <c r="G159" s="6">
        <f t="shared" si="36"/>
        <v>523.11485094861678</v>
      </c>
      <c r="H159" s="6">
        <f t="shared" si="30"/>
        <v>8.0761869832744022</v>
      </c>
      <c r="I159" s="6">
        <f t="shared" si="37"/>
        <v>-49.045895894011707</v>
      </c>
      <c r="J159" s="6">
        <f t="shared" si="38"/>
        <v>490.04212234356686</v>
      </c>
      <c r="K159" s="6">
        <f t="shared" si="31"/>
        <v>-29.042122343566859</v>
      </c>
      <c r="L159" s="6">
        <f t="shared" si="32"/>
        <v>29.042122343566859</v>
      </c>
    </row>
    <row r="160" spans="1:12" s="1" customFormat="1">
      <c r="A160" s="5">
        <v>143</v>
      </c>
      <c r="B160" s="5" t="s">
        <v>11</v>
      </c>
      <c r="C160" s="5">
        <v>390</v>
      </c>
      <c r="D160" s="5">
        <f t="shared" si="33"/>
        <v>0.5</v>
      </c>
      <c r="E160" s="5">
        <f t="shared" si="34"/>
        <v>0.2</v>
      </c>
      <c r="F160" s="5">
        <f t="shared" si="35"/>
        <v>0.1</v>
      </c>
      <c r="G160" s="6">
        <f t="shared" si="36"/>
        <v>501.43094236791063</v>
      </c>
      <c r="H160" s="6">
        <f t="shared" si="30"/>
        <v>2.1241678704782929</v>
      </c>
      <c r="I160" s="6">
        <f t="shared" si="37"/>
        <v>-84.646856360328172</v>
      </c>
      <c r="J160" s="6">
        <f t="shared" si="38"/>
        <v>449.52019112796108</v>
      </c>
      <c r="K160" s="6">
        <f t="shared" si="31"/>
        <v>-59.520191127961084</v>
      </c>
      <c r="L160" s="6">
        <f t="shared" si="32"/>
        <v>59.520191127961084</v>
      </c>
    </row>
    <row r="161" spans="1:22" s="1" customFormat="1">
      <c r="A161" s="5">
        <v>144</v>
      </c>
      <c r="B161" s="5" t="s">
        <v>12</v>
      </c>
      <c r="C161" s="5">
        <v>432</v>
      </c>
      <c r="D161" s="5">
        <f t="shared" si="33"/>
        <v>0.5</v>
      </c>
      <c r="E161" s="5">
        <f t="shared" si="34"/>
        <v>0.2</v>
      </c>
      <c r="F161" s="5">
        <f t="shared" si="35"/>
        <v>0.1</v>
      </c>
      <c r="G161" s="6">
        <f t="shared" si="36"/>
        <v>491.99553159960254</v>
      </c>
      <c r="H161" s="6">
        <f t="shared" si="30"/>
        <v>-0.18774785727898347</v>
      </c>
      <c r="I161" s="6">
        <f t="shared" si="37"/>
        <v>-49.591910824694835</v>
      </c>
      <c r="J161" s="6">
        <f t="shared" si="38"/>
        <v>455.11915727757275</v>
      </c>
      <c r="K161" s="6">
        <f t="shared" si="31"/>
        <v>-23.119157277572754</v>
      </c>
      <c r="L161" s="6">
        <f t="shared" si="32"/>
        <v>23.119157277572754</v>
      </c>
    </row>
    <row r="162" spans="1:22">
      <c r="C162" s="1"/>
      <c r="D162" s="1"/>
      <c r="E162" s="1"/>
      <c r="F162" s="1"/>
      <c r="G162" s="1"/>
      <c r="H162" s="1"/>
      <c r="I162" s="1"/>
      <c r="J162" s="1"/>
      <c r="K162" s="1"/>
      <c r="M162" s="1"/>
      <c r="N162" s="1"/>
      <c r="O162" s="1"/>
      <c r="P162" s="1"/>
      <c r="R162" s="1"/>
      <c r="S162" s="1"/>
      <c r="T162" s="1"/>
      <c r="U162" s="1"/>
      <c r="V162" s="1"/>
    </row>
    <row r="163" spans="1:22">
      <c r="C163" s="1"/>
      <c r="D163" s="1"/>
      <c r="E163" s="1"/>
      <c r="F163" s="1"/>
      <c r="G163" s="1"/>
      <c r="H163" s="1"/>
      <c r="I163" s="1"/>
      <c r="J163" s="1"/>
      <c r="K163" s="16" t="s">
        <v>24</v>
      </c>
      <c r="L163" s="8">
        <f>AVERAGE(L18:L161)</f>
        <v>22.58277156666761</v>
      </c>
      <c r="M163" s="1"/>
      <c r="N163" s="1"/>
      <c r="O163" s="1"/>
      <c r="P163" s="1"/>
      <c r="R163" s="1"/>
      <c r="S163" s="1"/>
      <c r="T163" s="1"/>
      <c r="U163" s="1"/>
      <c r="V163" s="1"/>
    </row>
    <row r="164" spans="1:22">
      <c r="C164" s="1"/>
      <c r="D164" s="1"/>
      <c r="E164" s="1"/>
      <c r="F164" s="1"/>
      <c r="G164" s="1"/>
      <c r="H164" s="1"/>
      <c r="I164" s="1"/>
      <c r="J164" s="1"/>
      <c r="K164" s="1"/>
      <c r="M164" s="1"/>
      <c r="N164" s="1"/>
      <c r="O164" s="1"/>
      <c r="P164" s="1"/>
      <c r="R164" s="1"/>
      <c r="S164" s="1"/>
      <c r="T164" s="1"/>
      <c r="U164" s="1"/>
      <c r="V164" s="1"/>
    </row>
    <row r="165" spans="1:22">
      <c r="C165" s="1"/>
      <c r="D165" s="1"/>
      <c r="E165" s="1"/>
      <c r="F165" s="1"/>
      <c r="G165" s="1"/>
      <c r="H165" s="1"/>
      <c r="I165" s="1"/>
      <c r="J165" s="1"/>
      <c r="K165" s="1"/>
      <c r="M165" s="1"/>
      <c r="N165" s="1"/>
      <c r="O165" s="1"/>
      <c r="P165" s="1"/>
      <c r="R165" s="1"/>
      <c r="S165" s="1"/>
      <c r="T165" s="1"/>
      <c r="U165" s="1"/>
      <c r="V165" s="1"/>
    </row>
    <row r="166" spans="1:22">
      <c r="C166" s="1"/>
      <c r="D166" s="1"/>
      <c r="E166" s="1"/>
      <c r="F166" s="1"/>
      <c r="G166" s="1"/>
      <c r="H166" s="1"/>
      <c r="I166" s="1"/>
      <c r="J166" s="1"/>
      <c r="K166" s="1"/>
      <c r="M166" s="1"/>
      <c r="N166" s="1"/>
      <c r="O166" s="1"/>
      <c r="P166" s="1"/>
      <c r="R166" s="1"/>
      <c r="S166" s="1"/>
      <c r="T166" s="1"/>
      <c r="U166" s="1"/>
      <c r="V166" s="1"/>
    </row>
    <row r="167" spans="1:22">
      <c r="C167" s="1"/>
      <c r="D167" s="1"/>
      <c r="E167" s="1"/>
      <c r="F167" s="1"/>
      <c r="G167" s="1"/>
      <c r="H167" s="1"/>
      <c r="I167" s="1"/>
      <c r="J167" s="1"/>
      <c r="K167" s="1"/>
      <c r="M167" s="1"/>
      <c r="N167" s="1"/>
      <c r="O167" s="1"/>
      <c r="P167" s="1"/>
      <c r="R167" s="1"/>
      <c r="S167" s="1"/>
      <c r="T167" s="1"/>
      <c r="U167" s="1"/>
      <c r="V167" s="1"/>
    </row>
    <row r="168" spans="1:22">
      <c r="C168" s="1"/>
      <c r="D168" s="1"/>
      <c r="E168" s="1"/>
      <c r="F168" s="1"/>
      <c r="G168" s="1"/>
      <c r="H168" s="1"/>
      <c r="I168" s="1"/>
      <c r="J168" s="1"/>
      <c r="K168" s="1"/>
      <c r="M168" s="1"/>
      <c r="N168" s="1"/>
      <c r="O168" s="1"/>
      <c r="P168" s="1"/>
      <c r="R168" s="1"/>
      <c r="S168" s="1"/>
      <c r="T168" s="1"/>
      <c r="U168" s="1"/>
      <c r="V168" s="1"/>
    </row>
    <row r="169" spans="1:22">
      <c r="C169" s="1"/>
      <c r="D169" s="1"/>
      <c r="E169" s="1"/>
      <c r="F169" s="1"/>
      <c r="G169" s="1"/>
      <c r="H169" s="1"/>
      <c r="I169" s="1"/>
      <c r="J169" s="1"/>
      <c r="K169" s="1"/>
      <c r="M169" s="1"/>
      <c r="N169" s="1"/>
      <c r="O169" s="1"/>
      <c r="P169" s="1"/>
      <c r="R169" s="1"/>
      <c r="S169" s="1"/>
      <c r="T169" s="1"/>
      <c r="U169" s="1"/>
      <c r="V169" s="1"/>
    </row>
    <row r="170" spans="1:22">
      <c r="C170" s="1"/>
      <c r="D170" s="1"/>
      <c r="E170" s="1"/>
      <c r="F170" s="1"/>
      <c r="G170" s="1"/>
      <c r="H170" s="1"/>
      <c r="I170" s="1"/>
      <c r="J170" s="1"/>
      <c r="K170" s="1"/>
      <c r="M170" s="1"/>
      <c r="N170" s="1"/>
      <c r="O170" s="1"/>
      <c r="P170" s="1"/>
      <c r="R170" s="1"/>
      <c r="S170" s="1"/>
      <c r="T170" s="1"/>
      <c r="U170" s="1"/>
      <c r="V170" s="1"/>
    </row>
    <row r="171" spans="1:22">
      <c r="C171" s="1"/>
      <c r="D171" s="1"/>
      <c r="E171" s="1"/>
      <c r="F171" s="1"/>
      <c r="G171" s="1"/>
      <c r="H171" s="1"/>
      <c r="I171" s="1"/>
      <c r="J171" s="1"/>
      <c r="K171" s="1"/>
      <c r="M171" s="1"/>
      <c r="N171" s="1"/>
      <c r="O171" s="1"/>
      <c r="P171" s="1"/>
      <c r="S171" s="1"/>
      <c r="T171" s="1"/>
      <c r="U171" s="1"/>
      <c r="V171" s="1"/>
    </row>
    <row r="172" spans="1:22">
      <c r="C172" s="1"/>
      <c r="D172" s="1"/>
      <c r="E172" s="1"/>
      <c r="F172" s="1"/>
      <c r="G172" s="1"/>
      <c r="H172" s="1"/>
      <c r="I172" s="1"/>
      <c r="J172" s="1"/>
      <c r="K172" s="1"/>
      <c r="M172" s="1"/>
      <c r="N172" s="1"/>
      <c r="O172" s="1"/>
      <c r="P172" s="1"/>
      <c r="S172" s="1"/>
      <c r="T172" s="1"/>
      <c r="U172" s="1"/>
      <c r="V172" s="1"/>
    </row>
    <row r="173" spans="1:22">
      <c r="C173" s="1"/>
      <c r="D173" s="1"/>
      <c r="E173" s="1"/>
      <c r="F173" s="1"/>
      <c r="G173" s="1"/>
      <c r="H173" s="1"/>
      <c r="I173" s="1"/>
      <c r="J173" s="1"/>
      <c r="K173" s="1"/>
      <c r="M173" s="1"/>
      <c r="N173" s="1"/>
      <c r="O173" s="1"/>
      <c r="P173" s="1"/>
      <c r="S173" s="1"/>
      <c r="T173" s="1"/>
      <c r="U173" s="1"/>
      <c r="V173" s="1"/>
    </row>
    <row r="174" spans="1:22">
      <c r="C174" s="1"/>
      <c r="D174" s="1"/>
      <c r="E174" s="1"/>
      <c r="F174" s="1"/>
      <c r="G174" s="1"/>
      <c r="H174" s="1"/>
      <c r="I174" s="1"/>
      <c r="J174" s="1"/>
      <c r="K174" s="1"/>
      <c r="M174" s="1"/>
      <c r="N174" s="1"/>
      <c r="O174" s="1"/>
      <c r="P174" s="1"/>
      <c r="S174" s="1"/>
      <c r="T174" s="1"/>
      <c r="U174" s="1"/>
      <c r="V174" s="1"/>
    </row>
    <row r="175" spans="1:22">
      <c r="C175" s="1"/>
      <c r="D175" s="1"/>
      <c r="E175" s="1"/>
      <c r="F175" s="1"/>
      <c r="G175" s="1"/>
      <c r="H175" s="1"/>
      <c r="I175" s="1"/>
      <c r="J175" s="1"/>
      <c r="K175" s="1"/>
      <c r="M175" s="1"/>
      <c r="N175" s="1"/>
      <c r="O175" s="1"/>
      <c r="P175" s="1"/>
      <c r="S175" s="1"/>
      <c r="T175" s="1"/>
      <c r="U175" s="1"/>
      <c r="V175" s="1"/>
    </row>
    <row r="176" spans="1:22">
      <c r="C176" s="1"/>
      <c r="D176" s="1"/>
      <c r="E176" s="1"/>
      <c r="F176" s="1"/>
      <c r="G176" s="1"/>
      <c r="H176" s="1"/>
      <c r="I176" s="1"/>
      <c r="J176" s="1"/>
      <c r="K176" s="1"/>
      <c r="M176" s="1"/>
      <c r="N176" s="1"/>
      <c r="O176" s="1"/>
      <c r="P176" s="1"/>
      <c r="S176" s="1"/>
      <c r="T176" s="1"/>
      <c r="U176" s="1"/>
      <c r="V176" s="1"/>
    </row>
    <row r="177" spans="3:22">
      <c r="C177" s="1"/>
      <c r="D177" s="1"/>
      <c r="E177" s="1"/>
      <c r="F177" s="1"/>
      <c r="G177" s="1"/>
      <c r="H177" s="1"/>
      <c r="I177" s="1"/>
      <c r="J177" s="1"/>
      <c r="K177" s="1"/>
      <c r="M177" s="1"/>
      <c r="N177" s="1"/>
      <c r="O177" s="1"/>
      <c r="P177" s="1"/>
      <c r="S177" s="1"/>
      <c r="T177" s="1"/>
      <c r="U177" s="1"/>
      <c r="V177" s="1"/>
    </row>
    <row r="178" spans="3:22">
      <c r="C178" s="1"/>
      <c r="D178" s="1"/>
      <c r="E178" s="1"/>
      <c r="F178" s="1"/>
      <c r="G178" s="1"/>
      <c r="H178" s="1"/>
      <c r="I178" s="1"/>
      <c r="J178" s="1"/>
      <c r="K178" s="1"/>
      <c r="M178" s="1"/>
      <c r="N178" s="1"/>
      <c r="O178" s="1"/>
      <c r="P178" s="1"/>
      <c r="S178" s="1"/>
      <c r="T178" s="1"/>
      <c r="U178" s="1"/>
      <c r="V178" s="1"/>
    </row>
    <row r="179" spans="3:22">
      <c r="C179" s="1"/>
      <c r="D179" s="1"/>
      <c r="E179" s="1"/>
      <c r="F179" s="1"/>
      <c r="G179" s="1"/>
      <c r="H179" s="1"/>
      <c r="I179" s="1"/>
      <c r="J179" s="1"/>
      <c r="K179" s="1"/>
      <c r="M179" s="1"/>
      <c r="N179" s="1"/>
      <c r="O179" s="1"/>
      <c r="P179" s="1"/>
      <c r="S179" s="1"/>
      <c r="T179" s="1"/>
      <c r="U179" s="1"/>
      <c r="V179" s="1"/>
    </row>
    <row r="180" spans="3:22">
      <c r="C180" s="1"/>
      <c r="D180" s="1"/>
      <c r="E180" s="1"/>
      <c r="F180" s="1"/>
      <c r="G180" s="1"/>
      <c r="H180" s="1"/>
      <c r="I180" s="1"/>
      <c r="J180" s="1"/>
      <c r="K180" s="1"/>
      <c r="M180" s="1"/>
      <c r="N180" s="1"/>
      <c r="O180" s="1"/>
      <c r="P180" s="1"/>
      <c r="S180" s="1"/>
      <c r="T180" s="1"/>
      <c r="U180" s="1"/>
      <c r="V180" s="1"/>
    </row>
    <row r="181" spans="3:22">
      <c r="C181" s="1"/>
      <c r="D181" s="1"/>
      <c r="E181" s="1"/>
      <c r="F181" s="1"/>
      <c r="G181" s="1"/>
      <c r="H181" s="1"/>
      <c r="I181" s="1"/>
      <c r="J181" s="1"/>
      <c r="K181" s="1"/>
      <c r="M181" s="1"/>
      <c r="N181" s="1"/>
      <c r="O181" s="1"/>
      <c r="P181" s="1"/>
      <c r="S181" s="1"/>
      <c r="T181" s="1"/>
      <c r="U181" s="1"/>
      <c r="V181" s="1"/>
    </row>
    <row r="182" spans="3:22">
      <c r="C182" s="1"/>
      <c r="D182" s="1"/>
      <c r="E182" s="1"/>
      <c r="F182" s="1"/>
      <c r="G182" s="1"/>
      <c r="H182" s="1"/>
      <c r="I182" s="1"/>
      <c r="J182" s="1"/>
      <c r="K182" s="1"/>
      <c r="M182" s="1"/>
      <c r="N182" s="1"/>
      <c r="O182" s="1"/>
      <c r="P182" s="1"/>
      <c r="S182" s="1"/>
      <c r="T182" s="1"/>
      <c r="U182" s="1"/>
      <c r="V182" s="1"/>
    </row>
    <row r="183" spans="3:22">
      <c r="C183" s="1"/>
      <c r="D183" s="1"/>
      <c r="E183" s="1"/>
      <c r="F183" s="1"/>
      <c r="G183" s="1"/>
      <c r="H183" s="1"/>
      <c r="I183" s="1"/>
      <c r="J183" s="1"/>
      <c r="K183" s="1"/>
      <c r="M183" s="1"/>
      <c r="N183" s="1"/>
      <c r="O183" s="1"/>
      <c r="P183" s="1"/>
      <c r="S183" s="1"/>
      <c r="T183" s="1"/>
      <c r="U183" s="1"/>
      <c r="V183" s="1"/>
    </row>
    <row r="184" spans="3:22">
      <c r="C184" s="1"/>
      <c r="D184" s="1"/>
      <c r="E184" s="1"/>
      <c r="F184" s="1"/>
      <c r="G184" s="1"/>
      <c r="H184" s="1"/>
      <c r="I184" s="1"/>
      <c r="J184" s="1"/>
      <c r="K184" s="1"/>
      <c r="M184" s="1"/>
      <c r="N184" s="1"/>
      <c r="O184" s="1"/>
      <c r="P184" s="1"/>
      <c r="S184" s="1"/>
      <c r="T184" s="1"/>
      <c r="U184" s="1"/>
      <c r="V184" s="1"/>
    </row>
    <row r="185" spans="3:22">
      <c r="C185" s="1"/>
      <c r="D185" s="1"/>
      <c r="E185" s="1"/>
      <c r="F185" s="1"/>
      <c r="G185" s="1"/>
      <c r="H185" s="1"/>
      <c r="I185" s="1"/>
      <c r="J185" s="1"/>
      <c r="K185" s="1"/>
      <c r="M185" s="1"/>
      <c r="N185" s="1"/>
      <c r="O185" s="1"/>
      <c r="P185" s="1"/>
      <c r="S185" s="1"/>
      <c r="T185" s="1"/>
      <c r="U185" s="1"/>
      <c r="V185" s="1"/>
    </row>
    <row r="186" spans="3:22">
      <c r="C186" s="1"/>
      <c r="D186" s="1"/>
      <c r="E186" s="1"/>
      <c r="F186" s="1"/>
      <c r="G186" s="1"/>
      <c r="H186" s="1"/>
      <c r="I186" s="1"/>
      <c r="J186" s="1"/>
      <c r="K186" s="1"/>
      <c r="M186" s="1"/>
      <c r="N186" s="1"/>
      <c r="O186" s="1"/>
      <c r="P186" s="1"/>
      <c r="S186" s="1"/>
      <c r="T186" s="1"/>
      <c r="U186" s="1"/>
      <c r="V186" s="1"/>
    </row>
    <row r="187" spans="3:22">
      <c r="C187" s="1"/>
      <c r="D187" s="1"/>
      <c r="E187" s="1"/>
      <c r="F187" s="1"/>
      <c r="G187" s="1"/>
      <c r="H187" s="1"/>
      <c r="I187" s="1"/>
      <c r="J187" s="1"/>
      <c r="K187" s="1"/>
      <c r="M187" s="1"/>
      <c r="N187" s="1"/>
      <c r="O187" s="1"/>
      <c r="P187" s="1"/>
      <c r="S187" s="1"/>
      <c r="T187" s="1"/>
      <c r="U187" s="1"/>
      <c r="V187" s="1"/>
    </row>
    <row r="188" spans="3:22">
      <c r="C188" s="1"/>
      <c r="D188" s="1"/>
      <c r="E188" s="1"/>
      <c r="F188" s="1"/>
      <c r="G188" s="1"/>
      <c r="H188" s="1"/>
      <c r="I188" s="1"/>
      <c r="J188" s="1"/>
      <c r="K188" s="1"/>
      <c r="M188" s="1"/>
      <c r="N188" s="1"/>
      <c r="O188" s="1"/>
      <c r="P188" s="1"/>
      <c r="S188" s="1"/>
      <c r="T188" s="1"/>
      <c r="U188" s="1"/>
      <c r="V188" s="1"/>
    </row>
    <row r="189" spans="3:22">
      <c r="C189" s="1"/>
      <c r="D189" s="1"/>
      <c r="E189" s="1"/>
      <c r="F189" s="1"/>
      <c r="G189" s="1"/>
      <c r="H189" s="1"/>
      <c r="I189" s="1"/>
      <c r="J189" s="1"/>
      <c r="K189" s="1"/>
      <c r="M189" s="1"/>
      <c r="N189" s="1"/>
      <c r="O189" s="1"/>
      <c r="P189" s="1"/>
      <c r="S189" s="1"/>
      <c r="T189" s="1"/>
      <c r="U189" s="1"/>
      <c r="V189" s="1"/>
    </row>
    <row r="190" spans="3:22">
      <c r="C190" s="1"/>
      <c r="D190" s="1"/>
      <c r="E190" s="1"/>
      <c r="F190" s="1"/>
      <c r="G190" s="1"/>
      <c r="H190" s="1"/>
      <c r="I190" s="1"/>
      <c r="J190" s="1"/>
      <c r="K190" s="1"/>
      <c r="M190" s="1"/>
      <c r="N190" s="1"/>
      <c r="O190" s="1"/>
      <c r="P190" s="1"/>
      <c r="S190" s="1"/>
      <c r="T190" s="1"/>
      <c r="U190" s="1"/>
      <c r="V190" s="1"/>
    </row>
    <row r="191" spans="3:22">
      <c r="C191" s="1"/>
      <c r="D191" s="1"/>
      <c r="E191" s="1"/>
      <c r="F191" s="1"/>
      <c r="G191" s="1"/>
      <c r="H191" s="1"/>
      <c r="I191" s="1"/>
      <c r="J191" s="1"/>
      <c r="K191" s="1"/>
      <c r="M191" s="1"/>
      <c r="N191" s="1"/>
      <c r="O191" s="1"/>
      <c r="P191" s="1"/>
      <c r="S191" s="1"/>
      <c r="T191" s="1"/>
      <c r="U191" s="1"/>
      <c r="V191" s="1"/>
    </row>
    <row r="192" spans="3:22">
      <c r="C192" s="1"/>
      <c r="D192" s="1"/>
      <c r="E192" s="1"/>
      <c r="F192" s="1"/>
      <c r="G192" s="1"/>
      <c r="H192" s="1"/>
      <c r="I192" s="1"/>
      <c r="J192" s="1"/>
      <c r="K192" s="1"/>
      <c r="M192" s="1"/>
      <c r="N192" s="1"/>
      <c r="O192" s="1"/>
      <c r="P192" s="1"/>
      <c r="S192" s="1"/>
      <c r="T192" s="1"/>
      <c r="U192" s="1"/>
      <c r="V192" s="1"/>
    </row>
    <row r="193" spans="3:22">
      <c r="C193" s="1"/>
      <c r="D193" s="1"/>
      <c r="E193" s="1"/>
      <c r="F193" s="1"/>
      <c r="G193" s="1"/>
      <c r="H193" s="1"/>
      <c r="I193" s="1"/>
      <c r="J193" s="1"/>
      <c r="K193" s="1"/>
      <c r="M193" s="1"/>
      <c r="N193" s="1"/>
      <c r="O193" s="1"/>
      <c r="P193" s="1"/>
      <c r="S193" s="1"/>
      <c r="T193" s="1"/>
      <c r="U193" s="1"/>
      <c r="V193" s="1"/>
    </row>
    <row r="194" spans="3:22">
      <c r="C194" s="1"/>
      <c r="D194" s="1"/>
      <c r="E194" s="1"/>
      <c r="F194" s="1"/>
      <c r="G194" s="1"/>
      <c r="H194" s="1"/>
      <c r="I194" s="1"/>
      <c r="J194" s="1"/>
      <c r="K194" s="1"/>
      <c r="M194" s="1"/>
      <c r="N194" s="1"/>
      <c r="O194" s="1"/>
      <c r="P194" s="1"/>
      <c r="S194" s="1"/>
      <c r="T194" s="1"/>
      <c r="U194" s="1"/>
      <c r="V194" s="1"/>
    </row>
    <row r="195" spans="3:22">
      <c r="C195" s="1"/>
      <c r="D195" s="1"/>
      <c r="E195" s="1"/>
      <c r="F195" s="1"/>
      <c r="G195" s="1"/>
      <c r="H195" s="1"/>
      <c r="I195" s="1"/>
      <c r="J195" s="1"/>
      <c r="K195" s="1"/>
      <c r="M195" s="1"/>
      <c r="N195" s="1"/>
      <c r="O195" s="1"/>
      <c r="P195" s="1"/>
      <c r="S195" s="1"/>
      <c r="T195" s="1"/>
      <c r="U195" s="1"/>
      <c r="V195" s="1"/>
    </row>
    <row r="196" spans="3:22">
      <c r="C196" s="1"/>
      <c r="D196" s="1"/>
      <c r="E196" s="1"/>
      <c r="F196" s="1"/>
      <c r="G196" s="1"/>
      <c r="H196" s="1"/>
      <c r="I196" s="1"/>
      <c r="J196" s="1"/>
      <c r="K196" s="1"/>
      <c r="M196" s="1"/>
      <c r="N196" s="1"/>
      <c r="O196" s="1"/>
      <c r="P196" s="1"/>
      <c r="S196" s="1"/>
      <c r="T196" s="1"/>
      <c r="U196" s="1"/>
      <c r="V196" s="1"/>
    </row>
    <row r="197" spans="3:22">
      <c r="C197" s="1"/>
      <c r="D197" s="1"/>
      <c r="E197" s="1"/>
      <c r="F197" s="1"/>
      <c r="G197" s="1"/>
      <c r="H197" s="1"/>
      <c r="I197" s="1"/>
      <c r="J197" s="1"/>
      <c r="K197" s="1"/>
      <c r="M197" s="1"/>
      <c r="N197" s="1"/>
      <c r="O197" s="1"/>
      <c r="P197" s="1"/>
      <c r="S197" s="1"/>
      <c r="T197" s="1"/>
      <c r="U197" s="1"/>
      <c r="V197" s="1"/>
    </row>
    <row r="198" spans="3:22">
      <c r="C198" s="1"/>
      <c r="D198" s="1"/>
      <c r="E198" s="1"/>
      <c r="F198" s="1"/>
      <c r="G198" s="1"/>
      <c r="H198" s="1"/>
      <c r="I198" s="1"/>
      <c r="J198" s="1"/>
      <c r="K198" s="1"/>
      <c r="M198" s="1"/>
      <c r="N198" s="1"/>
      <c r="O198" s="1"/>
      <c r="P198" s="1"/>
      <c r="S198" s="1"/>
      <c r="T198" s="1"/>
      <c r="U198" s="1"/>
      <c r="V198" s="1"/>
    </row>
    <row r="199" spans="3:22">
      <c r="C199" s="1"/>
      <c r="D199" s="1"/>
      <c r="E199" s="1"/>
      <c r="F199" s="1"/>
      <c r="G199" s="1"/>
      <c r="H199" s="1"/>
      <c r="I199" s="1"/>
      <c r="J199" s="1"/>
      <c r="K199" s="1"/>
      <c r="M199" s="1"/>
      <c r="N199" s="1"/>
      <c r="O199" s="1"/>
      <c r="P199" s="1"/>
      <c r="S199" s="1"/>
      <c r="T199" s="1"/>
      <c r="U199" s="1"/>
      <c r="V199" s="1"/>
    </row>
    <row r="200" spans="3:22">
      <c r="C200" s="1"/>
      <c r="D200" s="1"/>
      <c r="E200" s="1"/>
      <c r="F200" s="1"/>
      <c r="G200" s="1"/>
      <c r="H200" s="1"/>
      <c r="I200" s="1"/>
      <c r="J200" s="1"/>
      <c r="K200" s="1"/>
      <c r="M200" s="1"/>
      <c r="N200" s="1"/>
      <c r="O200" s="1"/>
      <c r="P200" s="1"/>
      <c r="S200" s="1"/>
      <c r="T200" s="1"/>
      <c r="U200" s="1"/>
      <c r="V200" s="1"/>
    </row>
    <row r="201" spans="3:22">
      <c r="C201" s="1"/>
      <c r="D201" s="1"/>
      <c r="E201" s="1"/>
      <c r="F201" s="1"/>
      <c r="G201" s="1"/>
      <c r="H201" s="1"/>
      <c r="I201" s="1"/>
      <c r="J201" s="1"/>
      <c r="K201" s="1"/>
      <c r="M201" s="1"/>
      <c r="N201" s="1"/>
      <c r="O201" s="1"/>
      <c r="P201" s="1"/>
      <c r="S201" s="1"/>
      <c r="T201" s="1"/>
      <c r="U201" s="1"/>
      <c r="V201" s="1"/>
    </row>
    <row r="202" spans="3:22">
      <c r="C202" s="1"/>
      <c r="D202" s="1"/>
      <c r="E202" s="1"/>
      <c r="F202" s="1"/>
      <c r="G202" s="1"/>
      <c r="H202" s="1"/>
      <c r="I202" s="1"/>
      <c r="J202" s="1"/>
      <c r="K202" s="1"/>
      <c r="M202" s="1"/>
      <c r="N202" s="1"/>
      <c r="O202" s="1"/>
      <c r="P202" s="1"/>
      <c r="S202" s="1"/>
      <c r="T202" s="1"/>
      <c r="U202" s="1"/>
      <c r="V202" s="1"/>
    </row>
    <row r="203" spans="3:22">
      <c r="C203" s="1"/>
      <c r="D203" s="1"/>
      <c r="E203" s="1"/>
      <c r="F203" s="1"/>
      <c r="G203" s="1"/>
      <c r="H203" s="1"/>
      <c r="I203" s="1"/>
      <c r="J203" s="1"/>
      <c r="K203" s="1"/>
      <c r="M203" s="1"/>
      <c r="N203" s="1"/>
      <c r="O203" s="1"/>
      <c r="P203" s="1"/>
      <c r="S203" s="1"/>
      <c r="T203" s="1"/>
      <c r="U203" s="1"/>
      <c r="V203" s="1"/>
    </row>
    <row r="204" spans="3:22">
      <c r="C204" s="1"/>
      <c r="D204" s="1"/>
      <c r="E204" s="1"/>
      <c r="F204" s="1"/>
      <c r="G204" s="1"/>
      <c r="H204" s="1"/>
      <c r="I204" s="1"/>
      <c r="J204" s="1"/>
      <c r="K204" s="1"/>
      <c r="M204" s="1"/>
      <c r="N204" s="1"/>
      <c r="O204" s="1"/>
      <c r="P204" s="1"/>
      <c r="S204" s="1"/>
      <c r="T204" s="1"/>
      <c r="U204" s="1"/>
      <c r="V204" s="1"/>
    </row>
    <row r="205" spans="3:22">
      <c r="C205" s="1"/>
      <c r="D205" s="1"/>
      <c r="E205" s="1"/>
      <c r="F205" s="1"/>
      <c r="G205" s="1"/>
      <c r="H205" s="1"/>
      <c r="I205" s="1"/>
      <c r="J205" s="1"/>
      <c r="K205" s="1"/>
      <c r="M205" s="1"/>
      <c r="N205" s="1"/>
      <c r="O205" s="1"/>
      <c r="P205" s="1"/>
      <c r="S205" s="1"/>
      <c r="T205" s="1"/>
      <c r="U205" s="1"/>
      <c r="V205" s="1"/>
    </row>
    <row r="206" spans="3:22">
      <c r="C206" s="1"/>
      <c r="D206" s="1"/>
      <c r="E206" s="1"/>
      <c r="F206" s="1"/>
      <c r="G206" s="1"/>
      <c r="H206" s="1"/>
      <c r="I206" s="1"/>
      <c r="J206" s="1"/>
      <c r="K206" s="1"/>
      <c r="M206" s="1"/>
      <c r="N206" s="1"/>
      <c r="O206" s="1"/>
      <c r="P206" s="1"/>
      <c r="S206" s="1"/>
      <c r="T206" s="1"/>
      <c r="U206" s="1"/>
      <c r="V206" s="1"/>
    </row>
    <row r="207" spans="3:22">
      <c r="C207" s="1"/>
      <c r="D207" s="1"/>
      <c r="E207" s="1"/>
      <c r="F207" s="1"/>
      <c r="G207" s="1"/>
      <c r="H207" s="1"/>
      <c r="I207" s="1"/>
      <c r="J207" s="1"/>
      <c r="K207" s="1"/>
      <c r="M207" s="1"/>
      <c r="N207" s="1"/>
      <c r="O207" s="1"/>
      <c r="P207" s="1"/>
      <c r="S207" s="1"/>
      <c r="T207" s="1"/>
      <c r="U207" s="1"/>
      <c r="V207" s="1"/>
    </row>
    <row r="208" spans="3:22">
      <c r="C208" s="1"/>
      <c r="D208" s="1"/>
      <c r="E208" s="1"/>
      <c r="F208" s="1"/>
      <c r="G208" s="1"/>
      <c r="H208" s="1"/>
      <c r="I208" s="1"/>
      <c r="J208" s="1"/>
      <c r="K208" s="1"/>
      <c r="M208" s="1"/>
      <c r="N208" s="1"/>
      <c r="O208" s="1"/>
      <c r="P208" s="1"/>
      <c r="S208" s="1"/>
      <c r="T208" s="1"/>
      <c r="U208" s="1"/>
      <c r="V208" s="1"/>
    </row>
    <row r="209" spans="3:22">
      <c r="C209" s="1"/>
      <c r="D209" s="1"/>
      <c r="E209" s="1"/>
      <c r="F209" s="1"/>
      <c r="G209" s="1"/>
      <c r="H209" s="1"/>
      <c r="I209" s="1"/>
      <c r="J209" s="1"/>
      <c r="K209" s="1"/>
      <c r="M209" s="1"/>
      <c r="N209" s="1"/>
      <c r="O209" s="1"/>
      <c r="P209" s="1"/>
      <c r="S209" s="1"/>
      <c r="T209" s="1"/>
      <c r="U209" s="1"/>
      <c r="V209" s="1"/>
    </row>
    <row r="210" spans="3:22">
      <c r="C210" s="1"/>
      <c r="D210" s="1"/>
      <c r="E210" s="1"/>
      <c r="F210" s="1"/>
      <c r="G210" s="1"/>
      <c r="H210" s="1"/>
      <c r="I210" s="1"/>
      <c r="J210" s="1"/>
      <c r="K210" s="1"/>
      <c r="M210" s="1"/>
      <c r="N210" s="1"/>
      <c r="O210" s="1"/>
      <c r="P210" s="1"/>
      <c r="S210" s="1"/>
      <c r="T210" s="1"/>
      <c r="U210" s="1"/>
      <c r="V210" s="1"/>
    </row>
    <row r="211" spans="3:22">
      <c r="C211" s="1"/>
      <c r="D211" s="1"/>
      <c r="E211" s="1"/>
      <c r="F211" s="1"/>
      <c r="G211" s="1"/>
      <c r="H211" s="1"/>
      <c r="I211" s="1"/>
      <c r="J211" s="1"/>
      <c r="K211" s="1"/>
      <c r="M211" s="1"/>
      <c r="N211" s="1"/>
      <c r="O211" s="1"/>
      <c r="P211" s="1"/>
      <c r="R211" s="1"/>
      <c r="S211" s="1"/>
      <c r="T211" s="1"/>
      <c r="U211" s="1"/>
      <c r="V211" s="1"/>
    </row>
    <row r="212" spans="3:22">
      <c r="C212" s="1"/>
      <c r="D212" s="1"/>
      <c r="E212" s="1"/>
      <c r="F212" s="1"/>
      <c r="G212" s="1"/>
      <c r="H212" s="1"/>
      <c r="I212" s="1"/>
      <c r="J212" s="1"/>
      <c r="K212" s="1"/>
      <c r="M212" s="1"/>
      <c r="N212" s="1"/>
      <c r="O212" s="1"/>
      <c r="P212" s="1"/>
      <c r="R212" s="1"/>
      <c r="S212" s="1"/>
      <c r="T212" s="1"/>
      <c r="U212" s="1"/>
      <c r="V212" s="1"/>
    </row>
    <row r="213" spans="3:22">
      <c r="C213" s="1"/>
      <c r="D213" s="1"/>
      <c r="E213" s="1"/>
      <c r="F213" s="1"/>
      <c r="G213" s="1"/>
      <c r="H213" s="1"/>
      <c r="I213" s="1"/>
      <c r="J213" s="1"/>
      <c r="K213" s="1"/>
      <c r="M213" s="1"/>
      <c r="N213" s="1"/>
      <c r="O213" s="1"/>
      <c r="P213" s="1"/>
      <c r="R213" s="1"/>
      <c r="S213" s="1"/>
      <c r="T213" s="1"/>
      <c r="U213" s="1"/>
      <c r="V213" s="1"/>
    </row>
    <row r="214" spans="3:22">
      <c r="C214" s="1"/>
      <c r="D214" s="1"/>
      <c r="E214" s="1"/>
      <c r="F214" s="1"/>
      <c r="G214" s="1"/>
      <c r="H214" s="1"/>
      <c r="I214" s="1"/>
      <c r="J214" s="1"/>
      <c r="K214" s="1"/>
      <c r="M214" s="1"/>
      <c r="N214" s="1"/>
      <c r="O214" s="1"/>
      <c r="P214" s="1"/>
      <c r="R214" s="1"/>
      <c r="S214" s="1"/>
      <c r="T214" s="1"/>
      <c r="U214" s="1"/>
      <c r="V214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14"/>
  <sheetViews>
    <sheetView workbookViewId="0"/>
  </sheetViews>
  <sheetFormatPr baseColWidth="10" defaultRowHeight="12.75"/>
  <cols>
    <col min="1" max="1" width="15" style="1" customWidth="1"/>
    <col min="2" max="2" width="13" customWidth="1"/>
    <col min="3" max="3" width="16.85546875" customWidth="1"/>
    <col min="4" max="6" width="8.28515625" customWidth="1"/>
    <col min="7" max="7" width="6.7109375" customWidth="1"/>
    <col min="8" max="8" width="5.85546875" customWidth="1"/>
    <col min="9" max="9" width="8.7109375" customWidth="1"/>
    <col min="10" max="10" width="17.85546875" customWidth="1"/>
    <col min="11" max="11" width="18.140625" customWidth="1"/>
    <col min="12" max="12" width="22.28515625" customWidth="1"/>
  </cols>
  <sheetData>
    <row r="1" spans="1:12">
      <c r="A1" s="12" t="s">
        <v>22</v>
      </c>
    </row>
    <row r="3" spans="1:12">
      <c r="D3" s="1"/>
      <c r="E3" s="1"/>
      <c r="F3" s="1"/>
      <c r="G3" s="1"/>
      <c r="H3" s="1"/>
      <c r="J3" s="15" t="s">
        <v>2</v>
      </c>
    </row>
    <row r="4" spans="1:12" ht="25.5">
      <c r="A4" s="7" t="s">
        <v>0</v>
      </c>
      <c r="B4" s="7" t="s">
        <v>0</v>
      </c>
      <c r="C4" s="7" t="s">
        <v>1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13</v>
      </c>
      <c r="K4" s="7" t="s">
        <v>4</v>
      </c>
      <c r="L4" s="7" t="s">
        <v>3</v>
      </c>
    </row>
    <row r="5" spans="1:12" s="13" customFormat="1">
      <c r="A5" s="5"/>
      <c r="D5" s="5"/>
      <c r="E5" s="5"/>
      <c r="F5" s="5"/>
      <c r="G5" s="6"/>
      <c r="H5" s="6"/>
      <c r="I5" s="6"/>
      <c r="J5" s="6"/>
      <c r="K5" s="6"/>
      <c r="L5" s="6"/>
    </row>
    <row r="6" spans="1:12" s="13" customFormat="1">
      <c r="A6" s="5"/>
      <c r="B6" s="5" t="s">
        <v>5</v>
      </c>
      <c r="D6" s="5"/>
      <c r="E6" s="5"/>
      <c r="F6" s="5"/>
      <c r="G6" s="6"/>
      <c r="H6" s="6"/>
      <c r="I6" s="6">
        <v>0.95420088460848695</v>
      </c>
      <c r="J6" s="6"/>
      <c r="K6" s="6"/>
      <c r="L6" s="6"/>
    </row>
    <row r="7" spans="1:12" s="13" customFormat="1">
      <c r="A7" s="5"/>
      <c r="B7" s="5" t="s">
        <v>6</v>
      </c>
      <c r="D7" s="5"/>
      <c r="E7" s="5"/>
      <c r="F7" s="5"/>
      <c r="G7" s="6"/>
      <c r="H7" s="6"/>
      <c r="I7" s="6">
        <v>0.90943710389589349</v>
      </c>
      <c r="J7" s="6"/>
      <c r="K7" s="6"/>
      <c r="L7" s="6"/>
    </row>
    <row r="8" spans="1:12" s="13" customFormat="1">
      <c r="A8" s="5"/>
      <c r="B8" s="5" t="s">
        <v>7</v>
      </c>
      <c r="D8" s="5"/>
      <c r="E8" s="5"/>
      <c r="F8" s="5"/>
      <c r="G8" s="6"/>
      <c r="H8" s="6"/>
      <c r="I8" s="6">
        <v>1.0341457281588755</v>
      </c>
      <c r="J8" s="6"/>
      <c r="K8" s="6"/>
      <c r="L8" s="6"/>
    </row>
    <row r="9" spans="1:12" s="13" customFormat="1">
      <c r="A9" s="5"/>
      <c r="B9" s="5" t="s">
        <v>8</v>
      </c>
      <c r="D9" s="5"/>
      <c r="E9" s="5"/>
      <c r="F9" s="5"/>
      <c r="G9" s="6"/>
      <c r="H9" s="6"/>
      <c r="I9" s="6">
        <v>1.0092106097046039</v>
      </c>
      <c r="J9" s="6"/>
      <c r="K9" s="6"/>
      <c r="L9" s="6"/>
    </row>
    <row r="10" spans="1:12" s="13" customFormat="1">
      <c r="A10" s="5"/>
      <c r="B10" s="5" t="s">
        <v>7</v>
      </c>
      <c r="D10" s="5"/>
      <c r="E10" s="5"/>
      <c r="F10" s="5"/>
      <c r="G10" s="6"/>
      <c r="H10" s="6"/>
      <c r="I10" s="6">
        <v>1.022158700027757</v>
      </c>
      <c r="J10" s="6"/>
      <c r="K10" s="6"/>
      <c r="L10" s="6"/>
    </row>
    <row r="11" spans="1:12" s="13" customFormat="1">
      <c r="A11" s="5"/>
      <c r="B11" s="5" t="s">
        <v>5</v>
      </c>
      <c r="D11" s="5"/>
      <c r="E11" s="5"/>
      <c r="F11" s="5"/>
      <c r="G11" s="6"/>
      <c r="H11" s="6"/>
      <c r="I11" s="6">
        <v>1.1628117564277713</v>
      </c>
      <c r="J11" s="6"/>
      <c r="K11" s="6"/>
      <c r="L11" s="6"/>
    </row>
    <row r="12" spans="1:12" s="13" customFormat="1">
      <c r="A12" s="5"/>
      <c r="B12" s="5" t="s">
        <v>5</v>
      </c>
      <c r="D12" s="5"/>
      <c r="E12" s="5"/>
      <c r="F12" s="5"/>
      <c r="G12" s="6"/>
      <c r="H12" s="6"/>
      <c r="I12" s="6">
        <v>1.3128609609513673</v>
      </c>
      <c r="J12" s="6"/>
      <c r="K12" s="6"/>
      <c r="L12" s="6"/>
    </row>
    <row r="13" spans="1:12" s="13" customFormat="1">
      <c r="A13" s="5"/>
      <c r="B13" s="5" t="s">
        <v>8</v>
      </c>
      <c r="D13" s="5"/>
      <c r="E13" s="5"/>
      <c r="F13" s="5"/>
      <c r="G13" s="6"/>
      <c r="H13" s="6"/>
      <c r="I13" s="6">
        <v>1.2861693640662755</v>
      </c>
      <c r="J13" s="6"/>
      <c r="K13" s="6"/>
      <c r="L13" s="6"/>
    </row>
    <row r="14" spans="1:12" s="13" customFormat="1">
      <c r="A14" s="5"/>
      <c r="B14" s="5" t="s">
        <v>9</v>
      </c>
      <c r="D14" s="5"/>
      <c r="E14" s="5"/>
      <c r="F14" s="5"/>
      <c r="G14" s="6"/>
      <c r="H14" s="6"/>
      <c r="I14" s="6">
        <v>1.1129829629206052</v>
      </c>
      <c r="J14" s="6"/>
      <c r="K14" s="6"/>
      <c r="L14" s="6"/>
    </row>
    <row r="15" spans="1:12" s="13" customFormat="1">
      <c r="A15" s="5"/>
      <c r="B15" s="5" t="s">
        <v>10</v>
      </c>
      <c r="D15" s="5"/>
      <c r="E15" s="5"/>
      <c r="F15" s="5"/>
      <c r="G15" s="6"/>
      <c r="H15" s="6"/>
      <c r="I15" s="6">
        <v>0.96481319015528677</v>
      </c>
      <c r="J15" s="6"/>
      <c r="K15" s="6"/>
      <c r="L15" s="6"/>
    </row>
    <row r="16" spans="1:12" s="13" customFormat="1">
      <c r="A16" s="5"/>
      <c r="B16" s="5" t="s">
        <v>11</v>
      </c>
      <c r="D16" s="5"/>
      <c r="E16" s="5"/>
      <c r="F16" s="5"/>
      <c r="G16" s="6"/>
      <c r="H16" s="6"/>
      <c r="I16" s="6">
        <v>0.83233069042797025</v>
      </c>
      <c r="J16" s="6"/>
      <c r="K16" s="6"/>
      <c r="L16" s="6"/>
    </row>
    <row r="17" spans="1:12" s="13" customFormat="1">
      <c r="A17" s="5"/>
      <c r="B17" s="5" t="s">
        <v>12</v>
      </c>
      <c r="D17" s="5"/>
      <c r="E17" s="5"/>
      <c r="F17" s="5"/>
      <c r="G17" s="6">
        <v>120</v>
      </c>
      <c r="H17" s="6">
        <v>2</v>
      </c>
      <c r="I17" s="6">
        <v>0.9314779426039016</v>
      </c>
      <c r="J17" s="6"/>
      <c r="K17" s="6"/>
      <c r="L17" s="6"/>
    </row>
    <row r="18" spans="1:12" s="13" customFormat="1">
      <c r="A18" s="5">
        <v>1</v>
      </c>
      <c r="B18" s="5" t="s">
        <v>5</v>
      </c>
      <c r="C18" s="5">
        <v>112</v>
      </c>
      <c r="D18" s="5">
        <v>0.5</v>
      </c>
      <c r="E18" s="13">
        <v>0.2</v>
      </c>
      <c r="F18" s="13">
        <v>0.1</v>
      </c>
      <c r="G18" s="6">
        <f>D18*(C18/I6)+(1-D18)*(J18/I6)</f>
        <v>119.68785169170857</v>
      </c>
      <c r="H18" s="6">
        <f>E18*(G18-G17)+(1-E18)*H17</f>
        <v>1.5375703383417147</v>
      </c>
      <c r="I18" s="6">
        <f>F18*(C18/G18)+(1-F18)*I6</f>
        <v>0.95235754467888356</v>
      </c>
      <c r="J18" s="6">
        <f>(G17+H17)*I6</f>
        <v>116.41250792223541</v>
      </c>
      <c r="K18" s="6">
        <f>C18-J18</f>
        <v>-4.412507922235406</v>
      </c>
      <c r="L18" s="6">
        <f>ABS(K18)</f>
        <v>4.412507922235406</v>
      </c>
    </row>
    <row r="19" spans="1:12" s="13" customFormat="1">
      <c r="A19" s="5">
        <v>2</v>
      </c>
      <c r="B19" s="5" t="s">
        <v>6</v>
      </c>
      <c r="C19" s="5">
        <v>118</v>
      </c>
      <c r="D19" s="5">
        <f>D18</f>
        <v>0.5</v>
      </c>
      <c r="E19" s="13">
        <f>E18</f>
        <v>0.2</v>
      </c>
      <c r="F19" s="13">
        <f>F18</f>
        <v>0.1</v>
      </c>
      <c r="G19" s="6">
        <f t="shared" ref="G19:G82" si="0">D19*(C19/I7)+(1-D19)*(J19/I7)</f>
        <v>125.48800557608138</v>
      </c>
      <c r="H19" s="6">
        <f t="shared" ref="H19:H82" si="1">E19*(G19-G18)+(1-E19)*H18</f>
        <v>2.390087047547933</v>
      </c>
      <c r="I19" s="6">
        <f t="shared" ref="I19:I82" si="2">F19*(C19/G19)+(1-F19)*I7</f>
        <v>0.91252628490360865</v>
      </c>
      <c r="J19" s="6">
        <f t="shared" ref="J19:J82" si="3">(G18+H18)*I7</f>
        <v>110.24689672956637</v>
      </c>
      <c r="K19" s="6">
        <f t="shared" ref="K19:K82" si="4">C19-J19</f>
        <v>7.7531032704336269</v>
      </c>
      <c r="L19" s="6">
        <f t="shared" ref="L19:L82" si="5">ABS(K19)</f>
        <v>7.7531032704336269</v>
      </c>
    </row>
    <row r="20" spans="1:12" s="13" customFormat="1">
      <c r="A20" s="5">
        <v>3</v>
      </c>
      <c r="B20" s="5" t="s">
        <v>7</v>
      </c>
      <c r="C20" s="5">
        <v>132</v>
      </c>
      <c r="D20" s="5">
        <f t="shared" ref="D20:D83" si="6">D19</f>
        <v>0.5</v>
      </c>
      <c r="E20" s="13">
        <f t="shared" ref="E20:E83" si="7">E19</f>
        <v>0.2</v>
      </c>
      <c r="F20" s="13">
        <f t="shared" ref="F20:F83" si="8">F19</f>
        <v>0.1</v>
      </c>
      <c r="G20" s="6">
        <f t="shared" si="0"/>
        <v>127.75983887796684</v>
      </c>
      <c r="H20" s="6">
        <f t="shared" si="1"/>
        <v>2.3664362984154392</v>
      </c>
      <c r="I20" s="6">
        <f t="shared" si="2"/>
        <v>1.0340500082464292</v>
      </c>
      <c r="J20" s="6">
        <f t="shared" si="3"/>
        <v>132.24458321183127</v>
      </c>
      <c r="K20" s="6">
        <f t="shared" si="4"/>
        <v>-0.24458321183126941</v>
      </c>
      <c r="L20" s="6">
        <f t="shared" si="5"/>
        <v>0.24458321183126941</v>
      </c>
    </row>
    <row r="21" spans="1:12" s="13" customFormat="1">
      <c r="A21" s="5">
        <v>4</v>
      </c>
      <c r="B21" s="5" t="s">
        <v>8</v>
      </c>
      <c r="C21" s="5">
        <v>129</v>
      </c>
      <c r="D21" s="5">
        <f t="shared" si="6"/>
        <v>0.5</v>
      </c>
      <c r="E21" s="13">
        <f t="shared" si="7"/>
        <v>0.2</v>
      </c>
      <c r="F21" s="13">
        <f t="shared" si="8"/>
        <v>0.1</v>
      </c>
      <c r="G21" s="6">
        <f t="shared" si="0"/>
        <v>128.97447520173364</v>
      </c>
      <c r="H21" s="6">
        <f t="shared" si="1"/>
        <v>2.1360763034857109</v>
      </c>
      <c r="I21" s="6">
        <f t="shared" si="2"/>
        <v>1.0083093393153624</v>
      </c>
      <c r="J21" s="6">
        <f t="shared" si="3"/>
        <v>131.32481750934582</v>
      </c>
      <c r="K21" s="6">
        <f t="shared" si="4"/>
        <v>-2.3248175093458201</v>
      </c>
      <c r="L21" s="6">
        <f t="shared" si="5"/>
        <v>2.3248175093458201</v>
      </c>
    </row>
    <row r="22" spans="1:12" s="13" customFormat="1">
      <c r="A22" s="5">
        <v>5</v>
      </c>
      <c r="B22" s="5" t="s">
        <v>7</v>
      </c>
      <c r="C22" s="5">
        <v>121</v>
      </c>
      <c r="D22" s="5">
        <f t="shared" si="6"/>
        <v>0.5</v>
      </c>
      <c r="E22" s="13">
        <f t="shared" si="7"/>
        <v>0.2</v>
      </c>
      <c r="F22" s="13">
        <f t="shared" si="8"/>
        <v>0.1</v>
      </c>
      <c r="G22" s="6">
        <f t="shared" si="0"/>
        <v>124.7437364078456</v>
      </c>
      <c r="H22" s="6">
        <f t="shared" si="1"/>
        <v>0.86271328401096148</v>
      </c>
      <c r="I22" s="6">
        <f t="shared" si="2"/>
        <v>1.0169416882316928</v>
      </c>
      <c r="J22" s="6">
        <f t="shared" si="3"/>
        <v>134.01579088649729</v>
      </c>
      <c r="K22" s="6">
        <f t="shared" si="4"/>
        <v>-13.015790886497285</v>
      </c>
      <c r="L22" s="6">
        <f t="shared" si="5"/>
        <v>13.015790886497285</v>
      </c>
    </row>
    <row r="23" spans="1:12" s="13" customFormat="1">
      <c r="A23" s="5">
        <v>6</v>
      </c>
      <c r="B23" s="5" t="s">
        <v>5</v>
      </c>
      <c r="C23" s="5">
        <v>135</v>
      </c>
      <c r="D23" s="5">
        <f t="shared" si="6"/>
        <v>0.5</v>
      </c>
      <c r="E23" s="13">
        <f t="shared" si="7"/>
        <v>0.2</v>
      </c>
      <c r="F23" s="13">
        <f t="shared" si="8"/>
        <v>0.1</v>
      </c>
      <c r="G23" s="6">
        <f t="shared" si="0"/>
        <v>120.8521735488242</v>
      </c>
      <c r="H23" s="6">
        <f t="shared" si="1"/>
        <v>-8.8141944595511945E-2</v>
      </c>
      <c r="I23" s="6">
        <f t="shared" si="2"/>
        <v>1.1582373015130747</v>
      </c>
      <c r="J23" s="6">
        <f t="shared" si="3"/>
        <v>146.05665638484425</v>
      </c>
      <c r="K23" s="6">
        <f t="shared" si="4"/>
        <v>-11.056656384844246</v>
      </c>
      <c r="L23" s="6">
        <f t="shared" si="5"/>
        <v>11.056656384844246</v>
      </c>
    </row>
    <row r="24" spans="1:12" s="13" customFormat="1">
      <c r="A24" s="5">
        <v>7</v>
      </c>
      <c r="B24" s="5" t="s">
        <v>5</v>
      </c>
      <c r="C24" s="5">
        <v>148</v>
      </c>
      <c r="D24" s="5">
        <f t="shared" si="6"/>
        <v>0.5</v>
      </c>
      <c r="E24" s="13">
        <f t="shared" si="7"/>
        <v>0.2</v>
      </c>
      <c r="F24" s="13">
        <f t="shared" si="8"/>
        <v>0.1</v>
      </c>
      <c r="G24" s="6">
        <f t="shared" si="0"/>
        <v>116.7474666769547</v>
      </c>
      <c r="H24" s="6">
        <f t="shared" si="1"/>
        <v>-0.89145493005030885</v>
      </c>
      <c r="I24" s="6">
        <f t="shared" si="2"/>
        <v>1.3083442108751231</v>
      </c>
      <c r="J24" s="6">
        <f t="shared" si="3"/>
        <v>158.54638258028896</v>
      </c>
      <c r="K24" s="6">
        <f t="shared" si="4"/>
        <v>-10.546382580288963</v>
      </c>
      <c r="L24" s="6">
        <f t="shared" si="5"/>
        <v>10.546382580288963</v>
      </c>
    </row>
    <row r="25" spans="1:12" s="13" customFormat="1">
      <c r="A25" s="5">
        <v>8</v>
      </c>
      <c r="B25" s="5" t="s">
        <v>8</v>
      </c>
      <c r="C25" s="5">
        <v>148</v>
      </c>
      <c r="D25" s="5">
        <f t="shared" si="6"/>
        <v>0.5</v>
      </c>
      <c r="E25" s="13">
        <f t="shared" si="7"/>
        <v>0.2</v>
      </c>
      <c r="F25" s="13">
        <f t="shared" si="8"/>
        <v>0.1</v>
      </c>
      <c r="G25" s="6">
        <f t="shared" si="0"/>
        <v>115.46319685797857</v>
      </c>
      <c r="H25" s="6">
        <f t="shared" si="1"/>
        <v>-0.9700179078354727</v>
      </c>
      <c r="I25" s="6">
        <f t="shared" si="2"/>
        <v>1.2857317991194928</v>
      </c>
      <c r="J25" s="6">
        <f t="shared" si="3"/>
        <v>149.01045295177096</v>
      </c>
      <c r="K25" s="6">
        <f t="shared" si="4"/>
        <v>-1.010452951770958</v>
      </c>
      <c r="L25" s="6">
        <f t="shared" si="5"/>
        <v>1.010452951770958</v>
      </c>
    </row>
    <row r="26" spans="1:12" s="13" customFormat="1">
      <c r="A26" s="5">
        <v>9</v>
      </c>
      <c r="B26" s="5" t="s">
        <v>9</v>
      </c>
      <c r="C26" s="5">
        <v>136</v>
      </c>
      <c r="D26" s="5">
        <f t="shared" si="6"/>
        <v>0.5</v>
      </c>
      <c r="E26" s="13">
        <f t="shared" si="7"/>
        <v>0.2</v>
      </c>
      <c r="F26" s="13">
        <f t="shared" si="8"/>
        <v>0.1</v>
      </c>
      <c r="G26" s="6">
        <f t="shared" si="0"/>
        <v>118.34366127710487</v>
      </c>
      <c r="H26" s="6">
        <f t="shared" si="1"/>
        <v>-0.1999214424431186</v>
      </c>
      <c r="I26" s="6">
        <f t="shared" si="2"/>
        <v>1.1166042140993233</v>
      </c>
      <c r="J26" s="6">
        <f t="shared" si="3"/>
        <v>127.42895754212934</v>
      </c>
      <c r="K26" s="6">
        <f t="shared" si="4"/>
        <v>8.5710424578706608</v>
      </c>
      <c r="L26" s="6">
        <f t="shared" si="5"/>
        <v>8.5710424578706608</v>
      </c>
    </row>
    <row r="27" spans="1:12" s="13" customFormat="1">
      <c r="A27" s="5">
        <v>10</v>
      </c>
      <c r="B27" s="5" t="s">
        <v>10</v>
      </c>
      <c r="C27" s="5">
        <v>119</v>
      </c>
      <c r="D27" s="5">
        <f t="shared" si="6"/>
        <v>0.5</v>
      </c>
      <c r="E27" s="13">
        <f t="shared" si="7"/>
        <v>0.2</v>
      </c>
      <c r="F27" s="13">
        <f t="shared" si="8"/>
        <v>0.1</v>
      </c>
      <c r="G27" s="6">
        <f t="shared" si="0"/>
        <v>120.74183940688923</v>
      </c>
      <c r="H27" s="6">
        <f t="shared" si="1"/>
        <v>0.31969847200237622</v>
      </c>
      <c r="I27" s="6">
        <f t="shared" si="2"/>
        <v>0.96688925653702751</v>
      </c>
      <c r="J27" s="6">
        <f t="shared" si="3"/>
        <v>113.98663852675624</v>
      </c>
      <c r="K27" s="6">
        <f t="shared" si="4"/>
        <v>5.0133614732437621</v>
      </c>
      <c r="L27" s="6">
        <f t="shared" si="5"/>
        <v>5.0133614732437621</v>
      </c>
    </row>
    <row r="28" spans="1:12" s="13" customFormat="1">
      <c r="A28" s="5">
        <v>11</v>
      </c>
      <c r="B28" s="5" t="s">
        <v>11</v>
      </c>
      <c r="C28" s="5">
        <v>104</v>
      </c>
      <c r="D28" s="5">
        <f t="shared" si="6"/>
        <v>0.5</v>
      </c>
      <c r="E28" s="13">
        <f t="shared" si="7"/>
        <v>0.2</v>
      </c>
      <c r="F28" s="13">
        <f t="shared" si="8"/>
        <v>0.1</v>
      </c>
      <c r="G28" s="6">
        <f t="shared" si="0"/>
        <v>123.00593728060414</v>
      </c>
      <c r="H28" s="6">
        <f t="shared" si="1"/>
        <v>0.70857835234488431</v>
      </c>
      <c r="I28" s="6">
        <f t="shared" si="2"/>
        <v>0.83364638569624272</v>
      </c>
      <c r="J28" s="6">
        <f t="shared" si="3"/>
        <v>100.76323340700972</v>
      </c>
      <c r="K28" s="6">
        <f t="shared" si="4"/>
        <v>3.2367665929902785</v>
      </c>
      <c r="L28" s="6">
        <f t="shared" si="5"/>
        <v>3.2367665929902785</v>
      </c>
    </row>
    <row r="29" spans="1:12" s="13" customFormat="1">
      <c r="A29" s="5">
        <v>12</v>
      </c>
      <c r="B29" s="5" t="s">
        <v>12</v>
      </c>
      <c r="C29" s="5">
        <v>118</v>
      </c>
      <c r="D29" s="5">
        <f t="shared" si="6"/>
        <v>0.5</v>
      </c>
      <c r="E29" s="13">
        <f t="shared" si="7"/>
        <v>0.2</v>
      </c>
      <c r="F29" s="13">
        <f t="shared" si="8"/>
        <v>0.1</v>
      </c>
      <c r="G29" s="6">
        <f t="shared" si="0"/>
        <v>125.1974586966675</v>
      </c>
      <c r="H29" s="6">
        <f t="shared" si="1"/>
        <v>1.0051669650885779</v>
      </c>
      <c r="I29" s="6">
        <f t="shared" si="2"/>
        <v>0.93258126272586828</v>
      </c>
      <c r="J29" s="6">
        <f t="shared" si="3"/>
        <v>115.23734249201759</v>
      </c>
      <c r="K29" s="6">
        <f t="shared" si="4"/>
        <v>2.7626575079824107</v>
      </c>
      <c r="L29" s="6">
        <f t="shared" si="5"/>
        <v>2.7626575079824107</v>
      </c>
    </row>
    <row r="30" spans="1:12" s="13" customFormat="1">
      <c r="A30" s="5">
        <v>13</v>
      </c>
      <c r="B30" s="5" t="s">
        <v>5</v>
      </c>
      <c r="C30" s="5">
        <v>115</v>
      </c>
      <c r="D30" s="5">
        <f t="shared" si="6"/>
        <v>0.5</v>
      </c>
      <c r="E30" s="13">
        <f t="shared" si="7"/>
        <v>0.2</v>
      </c>
      <c r="F30" s="13">
        <f t="shared" si="8"/>
        <v>0.1</v>
      </c>
      <c r="G30" s="6">
        <f t="shared" si="0"/>
        <v>123.47779676936344</v>
      </c>
      <c r="H30" s="6">
        <f t="shared" si="1"/>
        <v>0.46020118661005049</v>
      </c>
      <c r="I30" s="6">
        <f t="shared" si="2"/>
        <v>0.95025594307800931</v>
      </c>
      <c r="J30" s="6">
        <f t="shared" si="3"/>
        <v>120.19002270725828</v>
      </c>
      <c r="K30" s="6">
        <f t="shared" si="4"/>
        <v>-5.1900227072582794</v>
      </c>
      <c r="L30" s="6">
        <f t="shared" si="5"/>
        <v>5.1900227072582794</v>
      </c>
    </row>
    <row r="31" spans="1:12" s="13" customFormat="1">
      <c r="A31" s="5">
        <v>14</v>
      </c>
      <c r="B31" s="5" t="s">
        <v>6</v>
      </c>
      <c r="C31" s="5">
        <v>126</v>
      </c>
      <c r="D31" s="5">
        <f t="shared" si="6"/>
        <v>0.5</v>
      </c>
      <c r="E31" s="13">
        <f t="shared" si="7"/>
        <v>0.2</v>
      </c>
      <c r="F31" s="13">
        <f t="shared" si="8"/>
        <v>0.1</v>
      </c>
      <c r="G31" s="6">
        <f t="shared" si="0"/>
        <v>131.00810617110696</v>
      </c>
      <c r="H31" s="6">
        <f t="shared" si="1"/>
        <v>1.8742228296367451</v>
      </c>
      <c r="I31" s="6">
        <f t="shared" si="2"/>
        <v>0.91745091115154165</v>
      </c>
      <c r="J31" s="6">
        <f t="shared" si="3"/>
        <v>113.09668083315553</v>
      </c>
      <c r="K31" s="6">
        <f t="shared" si="4"/>
        <v>12.903319166844469</v>
      </c>
      <c r="L31" s="6">
        <f t="shared" si="5"/>
        <v>12.903319166844469</v>
      </c>
    </row>
    <row r="32" spans="1:12" s="13" customFormat="1">
      <c r="A32" s="5">
        <v>15</v>
      </c>
      <c r="B32" s="5" t="s">
        <v>7</v>
      </c>
      <c r="C32" s="5">
        <v>141</v>
      </c>
      <c r="D32" s="5">
        <f t="shared" si="6"/>
        <v>0.5</v>
      </c>
      <c r="E32" s="13">
        <f t="shared" si="7"/>
        <v>0.2</v>
      </c>
      <c r="F32" s="13">
        <f t="shared" si="8"/>
        <v>0.1</v>
      </c>
      <c r="G32" s="6">
        <f t="shared" si="0"/>
        <v>134.61968530475332</v>
      </c>
      <c r="H32" s="6">
        <f t="shared" si="1"/>
        <v>2.2216940904386679</v>
      </c>
      <c r="I32" s="6">
        <f t="shared" si="2"/>
        <v>1.0353845183490351</v>
      </c>
      <c r="J32" s="6">
        <f t="shared" si="3"/>
        <v>137.40697339902374</v>
      </c>
      <c r="K32" s="6">
        <f t="shared" si="4"/>
        <v>3.593026600976259</v>
      </c>
      <c r="L32" s="6">
        <f t="shared" si="5"/>
        <v>3.593026600976259</v>
      </c>
    </row>
    <row r="33" spans="1:12" s="13" customFormat="1">
      <c r="A33" s="5">
        <v>16</v>
      </c>
      <c r="B33" s="5" t="s">
        <v>8</v>
      </c>
      <c r="C33" s="5">
        <v>135</v>
      </c>
      <c r="D33" s="5">
        <f t="shared" si="6"/>
        <v>0.5</v>
      </c>
      <c r="E33" s="13">
        <f t="shared" si="7"/>
        <v>0.2</v>
      </c>
      <c r="F33" s="13">
        <f t="shared" si="8"/>
        <v>0.1</v>
      </c>
      <c r="G33" s="6">
        <f t="shared" si="0"/>
        <v>135.36443143248084</v>
      </c>
      <c r="H33" s="6">
        <f t="shared" si="1"/>
        <v>1.9263044978964392</v>
      </c>
      <c r="I33" s="6">
        <f t="shared" si="2"/>
        <v>1.0072091829384435</v>
      </c>
      <c r="J33" s="6">
        <f t="shared" si="3"/>
        <v>137.97844084896886</v>
      </c>
      <c r="K33" s="6">
        <f t="shared" si="4"/>
        <v>-2.9784408489688587</v>
      </c>
      <c r="L33" s="6">
        <f t="shared" si="5"/>
        <v>2.9784408489688587</v>
      </c>
    </row>
    <row r="34" spans="1:12" s="13" customFormat="1">
      <c r="A34" s="5">
        <v>17</v>
      </c>
      <c r="B34" s="5" t="s">
        <v>7</v>
      </c>
      <c r="C34" s="5">
        <v>125</v>
      </c>
      <c r="D34" s="5">
        <f t="shared" si="6"/>
        <v>0.5</v>
      </c>
      <c r="E34" s="13">
        <f t="shared" si="7"/>
        <v>0.2</v>
      </c>
      <c r="F34" s="13">
        <f t="shared" si="8"/>
        <v>0.1</v>
      </c>
      <c r="G34" s="6">
        <f t="shared" si="0"/>
        <v>130.10415240019199</v>
      </c>
      <c r="H34" s="6">
        <f t="shared" si="1"/>
        <v>0.48898779185938168</v>
      </c>
      <c r="I34" s="6">
        <f t="shared" si="2"/>
        <v>1.0113243914329522</v>
      </c>
      <c r="J34" s="6">
        <f t="shared" si="3"/>
        <v>139.6166727756094</v>
      </c>
      <c r="K34" s="6">
        <f t="shared" si="4"/>
        <v>-14.616672775609402</v>
      </c>
      <c r="L34" s="6">
        <f t="shared" si="5"/>
        <v>14.616672775609402</v>
      </c>
    </row>
    <row r="35" spans="1:12" s="13" customFormat="1">
      <c r="A35" s="5">
        <v>18</v>
      </c>
      <c r="B35" s="5" t="s">
        <v>5</v>
      </c>
      <c r="C35" s="5">
        <v>149</v>
      </c>
      <c r="D35" s="5">
        <f t="shared" si="6"/>
        <v>0.5</v>
      </c>
      <c r="E35" s="13">
        <f t="shared" si="7"/>
        <v>0.2</v>
      </c>
      <c r="F35" s="13">
        <f t="shared" si="8"/>
        <v>0.1</v>
      </c>
      <c r="G35" s="6">
        <f t="shared" si="0"/>
        <v>129.61844947486816</v>
      </c>
      <c r="H35" s="6">
        <f t="shared" si="1"/>
        <v>0.29404964842273834</v>
      </c>
      <c r="I35" s="6">
        <f t="shared" si="2"/>
        <v>1.1573663428257477</v>
      </c>
      <c r="J35" s="6">
        <f t="shared" si="3"/>
        <v>151.25784629216025</v>
      </c>
      <c r="K35" s="6">
        <f t="shared" si="4"/>
        <v>-2.2578462921602522</v>
      </c>
      <c r="L35" s="6">
        <f t="shared" si="5"/>
        <v>2.2578462921602522</v>
      </c>
    </row>
    <row r="36" spans="1:12" s="13" customFormat="1">
      <c r="A36" s="5">
        <v>19</v>
      </c>
      <c r="B36" s="5" t="s">
        <v>5</v>
      </c>
      <c r="C36" s="5">
        <v>170</v>
      </c>
      <c r="D36" s="5">
        <f t="shared" si="6"/>
        <v>0.5</v>
      </c>
      <c r="E36" s="13">
        <f t="shared" si="7"/>
        <v>0.2</v>
      </c>
      <c r="F36" s="13">
        <f t="shared" si="8"/>
        <v>0.1</v>
      </c>
      <c r="G36" s="6">
        <f t="shared" si="0"/>
        <v>129.92386228425255</v>
      </c>
      <c r="H36" s="6">
        <f t="shared" si="1"/>
        <v>0.29632228061506927</v>
      </c>
      <c r="I36" s="6">
        <f t="shared" si="2"/>
        <v>1.3083556536736975</v>
      </c>
      <c r="J36" s="6">
        <f t="shared" si="3"/>
        <v>169.97026614827715</v>
      </c>
      <c r="K36" s="6">
        <f t="shared" si="4"/>
        <v>2.9733851722852478E-2</v>
      </c>
      <c r="L36" s="6">
        <f t="shared" si="5"/>
        <v>2.9733851722852478E-2</v>
      </c>
    </row>
    <row r="37" spans="1:12" s="13" customFormat="1">
      <c r="A37" s="5">
        <v>20</v>
      </c>
      <c r="B37" s="5" t="s">
        <v>8</v>
      </c>
      <c r="C37" s="5">
        <v>170</v>
      </c>
      <c r="D37" s="5">
        <f t="shared" si="6"/>
        <v>0.5</v>
      </c>
      <c r="E37" s="13">
        <f t="shared" si="7"/>
        <v>0.2</v>
      </c>
      <c r="F37" s="13">
        <f t="shared" si="8"/>
        <v>0.1</v>
      </c>
      <c r="G37" s="6">
        <f t="shared" si="0"/>
        <v>131.22030287083999</v>
      </c>
      <c r="H37" s="6">
        <f t="shared" si="1"/>
        <v>0.49634594180954283</v>
      </c>
      <c r="I37" s="6">
        <f t="shared" si="2"/>
        <v>1.2867117419185397</v>
      </c>
      <c r="J37" s="6">
        <f t="shared" si="3"/>
        <v>167.42823218225965</v>
      </c>
      <c r="K37" s="6">
        <f t="shared" si="4"/>
        <v>2.5717678177403513</v>
      </c>
      <c r="L37" s="6">
        <f t="shared" si="5"/>
        <v>2.5717678177403513</v>
      </c>
    </row>
    <row r="38" spans="1:12" s="13" customFormat="1">
      <c r="A38" s="5">
        <v>21</v>
      </c>
      <c r="B38" s="5" t="s">
        <v>9</v>
      </c>
      <c r="C38" s="5">
        <v>158</v>
      </c>
      <c r="D38" s="5">
        <f t="shared" si="6"/>
        <v>0.5</v>
      </c>
      <c r="E38" s="13">
        <f t="shared" si="7"/>
        <v>0.2</v>
      </c>
      <c r="F38" s="13">
        <f t="shared" si="8"/>
        <v>0.1</v>
      </c>
      <c r="G38" s="6">
        <f t="shared" si="0"/>
        <v>136.60854995846734</v>
      </c>
      <c r="H38" s="6">
        <f t="shared" si="1"/>
        <v>1.4747261709731041</v>
      </c>
      <c r="I38" s="6">
        <f t="shared" si="2"/>
        <v>1.1206027320808392</v>
      </c>
      <c r="J38" s="6">
        <f t="shared" si="3"/>
        <v>147.07536513124509</v>
      </c>
      <c r="K38" s="6">
        <f t="shared" si="4"/>
        <v>10.924634868754907</v>
      </c>
      <c r="L38" s="6">
        <f t="shared" si="5"/>
        <v>10.924634868754907</v>
      </c>
    </row>
    <row r="39" spans="1:12" s="13" customFormat="1">
      <c r="A39" s="5">
        <v>22</v>
      </c>
      <c r="B39" s="5" t="s">
        <v>10</v>
      </c>
      <c r="C39" s="5">
        <v>133</v>
      </c>
      <c r="D39" s="5">
        <f t="shared" si="6"/>
        <v>0.5</v>
      </c>
      <c r="E39" s="13">
        <f t="shared" si="7"/>
        <v>0.2</v>
      </c>
      <c r="F39" s="13">
        <f t="shared" si="8"/>
        <v>0.1</v>
      </c>
      <c r="G39" s="6">
        <f t="shared" si="0"/>
        <v>137.81890448939203</v>
      </c>
      <c r="H39" s="6">
        <f t="shared" si="1"/>
        <v>1.4218518429634213</v>
      </c>
      <c r="I39" s="6">
        <f t="shared" si="2"/>
        <v>0.9667037826360102</v>
      </c>
      <c r="J39" s="6">
        <f t="shared" si="3"/>
        <v>133.51123619699175</v>
      </c>
      <c r="K39" s="6">
        <f t="shared" si="4"/>
        <v>-0.51123619699174583</v>
      </c>
      <c r="L39" s="6">
        <f t="shared" si="5"/>
        <v>0.51123619699174583</v>
      </c>
    </row>
    <row r="40" spans="1:12" s="13" customFormat="1">
      <c r="A40" s="5">
        <v>23</v>
      </c>
      <c r="B40" s="5" t="s">
        <v>11</v>
      </c>
      <c r="C40" s="5">
        <v>114</v>
      </c>
      <c r="D40" s="5">
        <f t="shared" si="6"/>
        <v>0.5</v>
      </c>
      <c r="E40" s="13">
        <f t="shared" si="7"/>
        <v>0.2</v>
      </c>
      <c r="F40" s="13">
        <f t="shared" si="8"/>
        <v>0.1</v>
      </c>
      <c r="G40" s="6">
        <f t="shared" si="0"/>
        <v>137.99469247738881</v>
      </c>
      <c r="H40" s="6">
        <f t="shared" si="1"/>
        <v>1.1726390719700941</v>
      </c>
      <c r="I40" s="6">
        <f t="shared" si="2"/>
        <v>0.8328936200569339</v>
      </c>
      <c r="J40" s="6">
        <f t="shared" si="3"/>
        <v>116.07755325807935</v>
      </c>
      <c r="K40" s="6">
        <f t="shared" si="4"/>
        <v>-2.0775532580793481</v>
      </c>
      <c r="L40" s="6">
        <f t="shared" si="5"/>
        <v>2.0775532580793481</v>
      </c>
    </row>
    <row r="41" spans="1:12" s="13" customFormat="1">
      <c r="A41" s="5">
        <v>24</v>
      </c>
      <c r="B41" s="5" t="s">
        <v>12</v>
      </c>
      <c r="C41" s="5">
        <v>140</v>
      </c>
      <c r="D41" s="5">
        <f t="shared" si="6"/>
        <v>0.5</v>
      </c>
      <c r="E41" s="13">
        <f t="shared" si="7"/>
        <v>0.2</v>
      </c>
      <c r="F41" s="13">
        <f t="shared" si="8"/>
        <v>0.1</v>
      </c>
      <c r="G41" s="6">
        <f t="shared" si="0"/>
        <v>144.64414875650027</v>
      </c>
      <c r="H41" s="6">
        <f t="shared" si="1"/>
        <v>2.2680025133983674</v>
      </c>
      <c r="I41" s="6">
        <f t="shared" si="2"/>
        <v>0.93611239561348547</v>
      </c>
      <c r="J41" s="6">
        <f t="shared" si="3"/>
        <v>129.78484578649068</v>
      </c>
      <c r="K41" s="6">
        <f t="shared" si="4"/>
        <v>10.215154213509322</v>
      </c>
      <c r="L41" s="6">
        <f t="shared" si="5"/>
        <v>10.215154213509322</v>
      </c>
    </row>
    <row r="42" spans="1:12" s="13" customFormat="1">
      <c r="A42" s="5">
        <v>25</v>
      </c>
      <c r="B42" s="5" t="s">
        <v>5</v>
      </c>
      <c r="C42" s="5">
        <v>145</v>
      </c>
      <c r="D42" s="5">
        <f t="shared" si="6"/>
        <v>0.5</v>
      </c>
      <c r="E42" s="13">
        <f t="shared" si="7"/>
        <v>0.2</v>
      </c>
      <c r="F42" s="13">
        <f t="shared" si="8"/>
        <v>0.1</v>
      </c>
      <c r="G42" s="6">
        <f t="shared" si="0"/>
        <v>149.75131012215763</v>
      </c>
      <c r="H42" s="6">
        <f t="shared" si="1"/>
        <v>2.8358342838501667</v>
      </c>
      <c r="I42" s="6">
        <f t="shared" si="2"/>
        <v>0.9520575483998599</v>
      </c>
      <c r="J42" s="6">
        <f t="shared" si="3"/>
        <v>139.60414485459668</v>
      </c>
      <c r="K42" s="6">
        <f t="shared" si="4"/>
        <v>5.395855145403317</v>
      </c>
      <c r="L42" s="6">
        <f t="shared" si="5"/>
        <v>5.395855145403317</v>
      </c>
    </row>
    <row r="43" spans="1:12" s="13" customFormat="1">
      <c r="A43" s="5">
        <v>26</v>
      </c>
      <c r="B43" s="5" t="s">
        <v>6</v>
      </c>
      <c r="C43" s="5">
        <v>150</v>
      </c>
      <c r="D43" s="5">
        <f t="shared" si="6"/>
        <v>0.5</v>
      </c>
      <c r="E43" s="13">
        <f t="shared" si="7"/>
        <v>0.2</v>
      </c>
      <c r="F43" s="13">
        <f t="shared" si="8"/>
        <v>0.1</v>
      </c>
      <c r="G43" s="6">
        <f t="shared" si="0"/>
        <v>158.04181517533198</v>
      </c>
      <c r="H43" s="6">
        <f t="shared" si="1"/>
        <v>3.9267684377150021</v>
      </c>
      <c r="I43" s="6">
        <f t="shared" si="2"/>
        <v>0.92061741025925958</v>
      </c>
      <c r="J43" s="6">
        <f t="shared" si="3"/>
        <v>139.99121466530372</v>
      </c>
      <c r="K43" s="6">
        <f t="shared" si="4"/>
        <v>10.008785334696285</v>
      </c>
      <c r="L43" s="6">
        <f t="shared" si="5"/>
        <v>10.008785334696285</v>
      </c>
    </row>
    <row r="44" spans="1:12" s="13" customFormat="1">
      <c r="A44" s="5">
        <v>27</v>
      </c>
      <c r="B44" s="5" t="s">
        <v>7</v>
      </c>
      <c r="C44" s="5">
        <v>178</v>
      </c>
      <c r="D44" s="5">
        <f t="shared" si="6"/>
        <v>0.5</v>
      </c>
      <c r="E44" s="13">
        <f t="shared" si="7"/>
        <v>0.2</v>
      </c>
      <c r="F44" s="13">
        <f t="shared" si="8"/>
        <v>0.1</v>
      </c>
      <c r="G44" s="6">
        <f t="shared" si="0"/>
        <v>166.94269510766065</v>
      </c>
      <c r="H44" s="6">
        <f t="shared" si="1"/>
        <v>4.9215907366377376</v>
      </c>
      <c r="I44" s="6">
        <f t="shared" si="2"/>
        <v>1.0384694799466323</v>
      </c>
      <c r="J44" s="6">
        <f t="shared" si="3"/>
        <v>167.69976393187005</v>
      </c>
      <c r="K44" s="6">
        <f t="shared" si="4"/>
        <v>10.300236068129948</v>
      </c>
      <c r="L44" s="6">
        <f t="shared" si="5"/>
        <v>10.300236068129948</v>
      </c>
    </row>
    <row r="45" spans="1:12" s="13" customFormat="1">
      <c r="A45" s="5">
        <v>28</v>
      </c>
      <c r="B45" s="5" t="s">
        <v>8</v>
      </c>
      <c r="C45" s="5">
        <v>163</v>
      </c>
      <c r="D45" s="5">
        <f t="shared" si="6"/>
        <v>0.5</v>
      </c>
      <c r="E45" s="13">
        <f t="shared" si="7"/>
        <v>0.2</v>
      </c>
      <c r="F45" s="13">
        <f t="shared" si="8"/>
        <v>0.1</v>
      </c>
      <c r="G45" s="6">
        <f t="shared" si="0"/>
        <v>166.84879993894782</v>
      </c>
      <c r="H45" s="6">
        <f t="shared" si="1"/>
        <v>3.9184935555676232</v>
      </c>
      <c r="I45" s="6">
        <f t="shared" si="2"/>
        <v>1.0041815055067713</v>
      </c>
      <c r="J45" s="6">
        <f t="shared" si="3"/>
        <v>173.1032869215349</v>
      </c>
      <c r="K45" s="6">
        <f t="shared" si="4"/>
        <v>-10.103286921534902</v>
      </c>
      <c r="L45" s="6">
        <f t="shared" si="5"/>
        <v>10.103286921534902</v>
      </c>
    </row>
    <row r="46" spans="1:12" s="13" customFormat="1">
      <c r="A46" s="5">
        <v>29</v>
      </c>
      <c r="B46" s="5" t="s">
        <v>7</v>
      </c>
      <c r="C46" s="5">
        <v>172</v>
      </c>
      <c r="D46" s="5">
        <f t="shared" si="6"/>
        <v>0.5</v>
      </c>
      <c r="E46" s="13">
        <f t="shared" si="7"/>
        <v>0.2</v>
      </c>
      <c r="F46" s="13">
        <f t="shared" si="8"/>
        <v>0.1</v>
      </c>
      <c r="G46" s="6">
        <f t="shared" si="0"/>
        <v>170.42065438646441</v>
      </c>
      <c r="H46" s="6">
        <f t="shared" si="1"/>
        <v>3.8491657339574159</v>
      </c>
      <c r="I46" s="6">
        <f t="shared" si="2"/>
        <v>1.0111186859764989</v>
      </c>
      <c r="J46" s="6">
        <f t="shared" si="3"/>
        <v>172.70112916999318</v>
      </c>
      <c r="K46" s="6">
        <f t="shared" si="4"/>
        <v>-0.70112916999318031</v>
      </c>
      <c r="L46" s="6">
        <f t="shared" si="5"/>
        <v>0.70112916999318031</v>
      </c>
    </row>
    <row r="47" spans="1:12" s="13" customFormat="1">
      <c r="A47" s="5">
        <v>30</v>
      </c>
      <c r="B47" s="5" t="s">
        <v>5</v>
      </c>
      <c r="C47" s="5">
        <v>178</v>
      </c>
      <c r="D47" s="5">
        <f t="shared" si="6"/>
        <v>0.5</v>
      </c>
      <c r="E47" s="13">
        <f t="shared" si="7"/>
        <v>0.2</v>
      </c>
      <c r="F47" s="13">
        <f t="shared" si="8"/>
        <v>0.1</v>
      </c>
      <c r="G47" s="6">
        <f t="shared" si="0"/>
        <v>164.03363841160188</v>
      </c>
      <c r="H47" s="6">
        <f t="shared" si="1"/>
        <v>1.8019293921934283</v>
      </c>
      <c r="I47" s="6">
        <f t="shared" si="2"/>
        <v>1.1501440362893838</v>
      </c>
      <c r="J47" s="6">
        <f t="shared" si="3"/>
        <v>201.69402437767351</v>
      </c>
      <c r="K47" s="6">
        <f t="shared" si="4"/>
        <v>-23.694024377673514</v>
      </c>
      <c r="L47" s="6">
        <f t="shared" si="5"/>
        <v>23.694024377673514</v>
      </c>
    </row>
    <row r="48" spans="1:12" s="13" customFormat="1">
      <c r="A48" s="5">
        <v>31</v>
      </c>
      <c r="B48" s="5" t="s">
        <v>5</v>
      </c>
      <c r="C48" s="5">
        <v>199</v>
      </c>
      <c r="D48" s="5">
        <f t="shared" si="6"/>
        <v>0.5</v>
      </c>
      <c r="E48" s="13">
        <f t="shared" si="7"/>
        <v>0.2</v>
      </c>
      <c r="F48" s="13">
        <f t="shared" si="8"/>
        <v>0.1</v>
      </c>
      <c r="G48" s="6">
        <f t="shared" si="0"/>
        <v>158.96744189864842</v>
      </c>
      <c r="H48" s="6">
        <f t="shared" si="1"/>
        <v>0.42830421116404915</v>
      </c>
      <c r="I48" s="6">
        <f t="shared" si="2"/>
        <v>1.3027029544474809</v>
      </c>
      <c r="J48" s="6">
        <f t="shared" si="3"/>
        <v>216.97190271628338</v>
      </c>
      <c r="K48" s="6">
        <f t="shared" si="4"/>
        <v>-17.971902716283381</v>
      </c>
      <c r="L48" s="6">
        <f t="shared" si="5"/>
        <v>17.971902716283381</v>
      </c>
    </row>
    <row r="49" spans="1:12" s="13" customFormat="1">
      <c r="A49" s="5">
        <v>32</v>
      </c>
      <c r="B49" s="5" t="s">
        <v>8</v>
      </c>
      <c r="C49" s="5">
        <v>199</v>
      </c>
      <c r="D49" s="5">
        <f t="shared" si="6"/>
        <v>0.5</v>
      </c>
      <c r="E49" s="13">
        <f t="shared" si="7"/>
        <v>0.2</v>
      </c>
      <c r="F49" s="13">
        <f t="shared" si="8"/>
        <v>0.1</v>
      </c>
      <c r="G49" s="6">
        <f t="shared" si="0"/>
        <v>157.02677024180952</v>
      </c>
      <c r="H49" s="6">
        <f t="shared" si="1"/>
        <v>-4.5490962436540938E-2</v>
      </c>
      <c r="I49" s="6">
        <f t="shared" si="2"/>
        <v>1.2847705512152048</v>
      </c>
      <c r="J49" s="6">
        <f t="shared" si="3"/>
        <v>205.09637813136212</v>
      </c>
      <c r="K49" s="6">
        <f t="shared" si="4"/>
        <v>-6.0963781313621155</v>
      </c>
      <c r="L49" s="6">
        <f t="shared" si="5"/>
        <v>6.0963781313621155</v>
      </c>
    </row>
    <row r="50" spans="1:12" s="13" customFormat="1">
      <c r="A50" s="5">
        <v>33</v>
      </c>
      <c r="B50" s="5" t="s">
        <v>9</v>
      </c>
      <c r="C50" s="5">
        <v>184</v>
      </c>
      <c r="D50" s="5">
        <f t="shared" si="6"/>
        <v>0.5</v>
      </c>
      <c r="E50" s="13">
        <f t="shared" si="7"/>
        <v>0.2</v>
      </c>
      <c r="F50" s="13">
        <f t="shared" si="8"/>
        <v>0.1</v>
      </c>
      <c r="G50" s="6">
        <f t="shared" si="0"/>
        <v>160.58931508121952</v>
      </c>
      <c r="H50" s="6">
        <f t="shared" si="1"/>
        <v>0.676116197932769</v>
      </c>
      <c r="I50" s="6">
        <f t="shared" si="2"/>
        <v>1.1231204430349893</v>
      </c>
      <c r="J50" s="6">
        <f t="shared" si="3"/>
        <v>175.91365044601059</v>
      </c>
      <c r="K50" s="6">
        <f t="shared" si="4"/>
        <v>8.0863495539894075</v>
      </c>
      <c r="L50" s="6">
        <f t="shared" si="5"/>
        <v>8.0863495539894075</v>
      </c>
    </row>
    <row r="51" spans="1:12" s="13" customFormat="1">
      <c r="A51" s="5">
        <v>34</v>
      </c>
      <c r="B51" s="5" t="s">
        <v>10</v>
      </c>
      <c r="C51" s="5">
        <v>162</v>
      </c>
      <c r="D51" s="5">
        <f t="shared" si="6"/>
        <v>0.5</v>
      </c>
      <c r="E51" s="13">
        <f t="shared" si="7"/>
        <v>0.2</v>
      </c>
      <c r="F51" s="13">
        <f t="shared" si="8"/>
        <v>0.1</v>
      </c>
      <c r="G51" s="6">
        <f t="shared" si="0"/>
        <v>164.42260190559344</v>
      </c>
      <c r="H51" s="6">
        <f t="shared" si="1"/>
        <v>1.307550323220998</v>
      </c>
      <c r="I51" s="6">
        <f t="shared" si="2"/>
        <v>0.96856000480476068</v>
      </c>
      <c r="J51" s="6">
        <f t="shared" si="3"/>
        <v>155.89590242598408</v>
      </c>
      <c r="K51" s="6">
        <f t="shared" si="4"/>
        <v>6.104097574015924</v>
      </c>
      <c r="L51" s="6">
        <f t="shared" si="5"/>
        <v>6.104097574015924</v>
      </c>
    </row>
    <row r="52" spans="1:12" s="13" customFormat="1">
      <c r="A52" s="5">
        <v>35</v>
      </c>
      <c r="B52" s="5" t="s">
        <v>11</v>
      </c>
      <c r="C52" s="5">
        <v>146</v>
      </c>
      <c r="D52" s="5">
        <f t="shared" si="6"/>
        <v>0.5</v>
      </c>
      <c r="E52" s="13">
        <f t="shared" si="7"/>
        <v>0.2</v>
      </c>
      <c r="F52" s="13">
        <f t="shared" si="8"/>
        <v>0.1</v>
      </c>
      <c r="G52" s="6">
        <f t="shared" si="0"/>
        <v>170.51132317655899</v>
      </c>
      <c r="H52" s="6">
        <f t="shared" si="1"/>
        <v>2.2637845127699086</v>
      </c>
      <c r="I52" s="6">
        <f t="shared" si="2"/>
        <v>0.83522907010481995</v>
      </c>
      <c r="J52" s="6">
        <f t="shared" si="3"/>
        <v>138.03558644244399</v>
      </c>
      <c r="K52" s="6">
        <f t="shared" si="4"/>
        <v>7.9644135575560142</v>
      </c>
      <c r="L52" s="6">
        <f t="shared" si="5"/>
        <v>7.9644135575560142</v>
      </c>
    </row>
    <row r="53" spans="1:12" s="13" customFormat="1">
      <c r="A53" s="5">
        <v>36</v>
      </c>
      <c r="B53" s="5" t="s">
        <v>12</v>
      </c>
      <c r="C53" s="5">
        <v>166</v>
      </c>
      <c r="D53" s="5">
        <f t="shared" si="6"/>
        <v>0.5</v>
      </c>
      <c r="E53" s="13">
        <f t="shared" si="7"/>
        <v>0.2</v>
      </c>
      <c r="F53" s="13">
        <f t="shared" si="8"/>
        <v>0.1</v>
      </c>
      <c r="G53" s="6">
        <f t="shared" si="0"/>
        <v>175.05212060922008</v>
      </c>
      <c r="H53" s="6">
        <f t="shared" si="1"/>
        <v>2.7191870967481457</v>
      </c>
      <c r="I53" s="6">
        <f t="shared" si="2"/>
        <v>0.937330055823407</v>
      </c>
      <c r="J53" s="6">
        <f t="shared" si="3"/>
        <v>161.7369199614356</v>
      </c>
      <c r="K53" s="6">
        <f t="shared" si="4"/>
        <v>4.2630800385643965</v>
      </c>
      <c r="L53" s="6">
        <f t="shared" si="5"/>
        <v>4.2630800385643965</v>
      </c>
    </row>
    <row r="54" spans="1:12" s="13" customFormat="1">
      <c r="A54" s="5">
        <v>37</v>
      </c>
      <c r="B54" s="5" t="s">
        <v>5</v>
      </c>
      <c r="C54" s="5">
        <v>171</v>
      </c>
      <c r="D54" s="5">
        <f t="shared" si="6"/>
        <v>0.5</v>
      </c>
      <c r="E54" s="13">
        <f t="shared" si="7"/>
        <v>0.2</v>
      </c>
      <c r="F54" s="13">
        <f t="shared" si="8"/>
        <v>0.1</v>
      </c>
      <c r="G54" s="6">
        <f t="shared" si="0"/>
        <v>178.69114948053453</v>
      </c>
      <c r="H54" s="6">
        <f t="shared" si="1"/>
        <v>2.9031554516614069</v>
      </c>
      <c r="I54" s="6">
        <f t="shared" si="2"/>
        <v>0.95254763551797139</v>
      </c>
      <c r="J54" s="6">
        <f t="shared" si="3"/>
        <v>169.24851539038124</v>
      </c>
      <c r="K54" s="6">
        <f t="shared" si="4"/>
        <v>1.7514846096187568</v>
      </c>
      <c r="L54" s="6">
        <f t="shared" si="5"/>
        <v>1.7514846096187568</v>
      </c>
    </row>
    <row r="55" spans="1:12" s="13" customFormat="1">
      <c r="A55" s="5">
        <v>38</v>
      </c>
      <c r="B55" s="5" t="s">
        <v>6</v>
      </c>
      <c r="C55" s="5">
        <v>180</v>
      </c>
      <c r="D55" s="5">
        <f t="shared" si="6"/>
        <v>0.5</v>
      </c>
      <c r="E55" s="13">
        <f t="shared" si="7"/>
        <v>0.2</v>
      </c>
      <c r="F55" s="13">
        <f t="shared" si="8"/>
        <v>0.1</v>
      </c>
      <c r="G55" s="6">
        <f t="shared" si="0"/>
        <v>188.55763254940928</v>
      </c>
      <c r="H55" s="6">
        <f t="shared" si="1"/>
        <v>4.2958209751040748</v>
      </c>
      <c r="I55" s="6">
        <f t="shared" si="2"/>
        <v>0.92401719872237897</v>
      </c>
      <c r="J55" s="6">
        <f t="shared" si="3"/>
        <v>167.17887872450851</v>
      </c>
      <c r="K55" s="6">
        <f t="shared" si="4"/>
        <v>12.821121275491492</v>
      </c>
      <c r="L55" s="6">
        <f t="shared" si="5"/>
        <v>12.821121275491492</v>
      </c>
    </row>
    <row r="56" spans="1:12" s="13" customFormat="1">
      <c r="A56" s="5">
        <v>39</v>
      </c>
      <c r="B56" s="5" t="s">
        <v>7</v>
      </c>
      <c r="C56" s="5">
        <v>193</v>
      </c>
      <c r="D56" s="5">
        <f t="shared" si="6"/>
        <v>0.5</v>
      </c>
      <c r="E56" s="13">
        <f t="shared" si="7"/>
        <v>0.2</v>
      </c>
      <c r="F56" s="13">
        <f t="shared" si="8"/>
        <v>0.1</v>
      </c>
      <c r="G56" s="6">
        <f t="shared" si="0"/>
        <v>189.35194205597836</v>
      </c>
      <c r="H56" s="6">
        <f t="shared" si="1"/>
        <v>3.5955186813970754</v>
      </c>
      <c r="I56" s="6">
        <f t="shared" si="2"/>
        <v>1.0365491337625505</v>
      </c>
      <c r="J56" s="6">
        <f t="shared" si="3"/>
        <v>200.2724255875134</v>
      </c>
      <c r="K56" s="6">
        <f t="shared" si="4"/>
        <v>-7.2724255875133963</v>
      </c>
      <c r="L56" s="6">
        <f t="shared" si="5"/>
        <v>7.2724255875133963</v>
      </c>
    </row>
    <row r="57" spans="1:12" s="13" customFormat="1">
      <c r="A57" s="5">
        <v>40</v>
      </c>
      <c r="B57" s="5" t="s">
        <v>8</v>
      </c>
      <c r="C57" s="5">
        <v>181</v>
      </c>
      <c r="D57" s="5">
        <f t="shared" si="6"/>
        <v>0.5</v>
      </c>
      <c r="E57" s="13">
        <f t="shared" si="7"/>
        <v>0.2</v>
      </c>
      <c r="F57" s="13">
        <f t="shared" si="8"/>
        <v>0.1</v>
      </c>
      <c r="G57" s="6">
        <f t="shared" si="0"/>
        <v>186.59687992254069</v>
      </c>
      <c r="H57" s="6">
        <f t="shared" si="1"/>
        <v>2.3254025184301281</v>
      </c>
      <c r="I57" s="6">
        <f t="shared" si="2"/>
        <v>1.0007639050591484</v>
      </c>
      <c r="J57" s="6">
        <f t="shared" si="3"/>
        <v>193.75427160696631</v>
      </c>
      <c r="K57" s="6">
        <f t="shared" si="4"/>
        <v>-12.754271606966313</v>
      </c>
      <c r="L57" s="6">
        <f t="shared" si="5"/>
        <v>12.754271606966313</v>
      </c>
    </row>
    <row r="58" spans="1:12" s="13" customFormat="1">
      <c r="A58" s="5">
        <v>41</v>
      </c>
      <c r="B58" s="5" t="s">
        <v>7</v>
      </c>
      <c r="C58" s="5">
        <v>183</v>
      </c>
      <c r="D58" s="5">
        <f t="shared" si="6"/>
        <v>0.5</v>
      </c>
      <c r="E58" s="13">
        <f t="shared" si="7"/>
        <v>0.2</v>
      </c>
      <c r="F58" s="13">
        <f t="shared" si="8"/>
        <v>0.1</v>
      </c>
      <c r="G58" s="6">
        <f t="shared" si="0"/>
        <v>184.95496876916025</v>
      </c>
      <c r="H58" s="6">
        <f t="shared" si="1"/>
        <v>1.5319397840680129</v>
      </c>
      <c r="I58" s="6">
        <f t="shared" si="2"/>
        <v>1.0089498202177725</v>
      </c>
      <c r="J58" s="6">
        <f t="shared" si="3"/>
        <v>191.02284997339541</v>
      </c>
      <c r="K58" s="6">
        <f t="shared" si="4"/>
        <v>-8.0228499733954095</v>
      </c>
      <c r="L58" s="6">
        <f t="shared" si="5"/>
        <v>8.0228499733954095</v>
      </c>
    </row>
    <row r="59" spans="1:12" s="13" customFormat="1">
      <c r="A59" s="5">
        <v>42</v>
      </c>
      <c r="B59" s="5" t="s">
        <v>5</v>
      </c>
      <c r="C59" s="5">
        <v>218</v>
      </c>
      <c r="D59" s="5">
        <f t="shared" si="6"/>
        <v>0.5</v>
      </c>
      <c r="E59" s="13">
        <f t="shared" si="7"/>
        <v>0.2</v>
      </c>
      <c r="F59" s="13">
        <f t="shared" si="8"/>
        <v>0.1</v>
      </c>
      <c r="G59" s="6">
        <f t="shared" si="0"/>
        <v>188.01419303700266</v>
      </c>
      <c r="H59" s="6">
        <f t="shared" si="1"/>
        <v>1.8373966808228923</v>
      </c>
      <c r="I59" s="6">
        <f t="shared" si="2"/>
        <v>1.1510783259365407</v>
      </c>
      <c r="J59" s="6">
        <f t="shared" si="3"/>
        <v>214.48680571853916</v>
      </c>
      <c r="K59" s="6">
        <f t="shared" si="4"/>
        <v>3.5131942814608408</v>
      </c>
      <c r="L59" s="6">
        <f t="shared" si="5"/>
        <v>3.5131942814608408</v>
      </c>
    </row>
    <row r="60" spans="1:12" s="13" customFormat="1">
      <c r="A60" s="5">
        <v>43</v>
      </c>
      <c r="B60" s="5" t="s">
        <v>5</v>
      </c>
      <c r="C60" s="5">
        <v>230</v>
      </c>
      <c r="D60" s="5">
        <f t="shared" si="6"/>
        <v>0.5</v>
      </c>
      <c r="E60" s="13">
        <f t="shared" si="7"/>
        <v>0.2</v>
      </c>
      <c r="F60" s="13">
        <f t="shared" si="8"/>
        <v>0.1</v>
      </c>
      <c r="G60" s="6">
        <f t="shared" si="0"/>
        <v>183.20378609811686</v>
      </c>
      <c r="H60" s="6">
        <f t="shared" si="1"/>
        <v>0.50783595688115579</v>
      </c>
      <c r="I60" s="6">
        <f t="shared" si="2"/>
        <v>1.2979759159946056</v>
      </c>
      <c r="J60" s="6">
        <f t="shared" si="3"/>
        <v>247.32022683196234</v>
      </c>
      <c r="K60" s="6">
        <f t="shared" si="4"/>
        <v>-17.320226831962344</v>
      </c>
      <c r="L60" s="6">
        <f t="shared" si="5"/>
        <v>17.320226831962344</v>
      </c>
    </row>
    <row r="61" spans="1:12" s="13" customFormat="1">
      <c r="A61" s="5">
        <v>44</v>
      </c>
      <c r="B61" s="5" t="s">
        <v>8</v>
      </c>
      <c r="C61" s="5">
        <v>242</v>
      </c>
      <c r="D61" s="5">
        <f t="shared" si="6"/>
        <v>0.5</v>
      </c>
      <c r="E61" s="13">
        <f t="shared" si="7"/>
        <v>0.2</v>
      </c>
      <c r="F61" s="13">
        <f t="shared" si="8"/>
        <v>0.1</v>
      </c>
      <c r="G61" s="6">
        <f t="shared" si="0"/>
        <v>186.0360519160777</v>
      </c>
      <c r="H61" s="6">
        <f t="shared" si="1"/>
        <v>0.97272192909709088</v>
      </c>
      <c r="I61" s="6">
        <f t="shared" si="2"/>
        <v>1.2863758094450599</v>
      </c>
      <c r="J61" s="6">
        <f t="shared" si="3"/>
        <v>236.02728193223919</v>
      </c>
      <c r="K61" s="6">
        <f t="shared" si="4"/>
        <v>5.9727180677608089</v>
      </c>
      <c r="L61" s="6">
        <f t="shared" si="5"/>
        <v>5.9727180677608089</v>
      </c>
    </row>
    <row r="62" spans="1:12" s="13" customFormat="1">
      <c r="A62" s="5">
        <v>45</v>
      </c>
      <c r="B62" s="5" t="s">
        <v>9</v>
      </c>
      <c r="C62" s="5">
        <v>209</v>
      </c>
      <c r="D62" s="5">
        <f t="shared" si="6"/>
        <v>0.5</v>
      </c>
      <c r="E62" s="13">
        <f t="shared" si="7"/>
        <v>0.2</v>
      </c>
      <c r="F62" s="13">
        <f t="shared" si="8"/>
        <v>0.1</v>
      </c>
      <c r="G62" s="6">
        <f t="shared" si="0"/>
        <v>186.54872659964948</v>
      </c>
      <c r="H62" s="6">
        <f t="shared" si="1"/>
        <v>0.88071247999203039</v>
      </c>
      <c r="I62" s="6">
        <f t="shared" si="2"/>
        <v>1.1228434706451857</v>
      </c>
      <c r="J62" s="6">
        <f t="shared" si="3"/>
        <v>210.03337693242284</v>
      </c>
      <c r="K62" s="6">
        <f t="shared" si="4"/>
        <v>-1.0333769324228399</v>
      </c>
      <c r="L62" s="6">
        <f t="shared" si="5"/>
        <v>1.0333769324228399</v>
      </c>
    </row>
    <row r="63" spans="1:12" s="13" customFormat="1">
      <c r="A63" s="5">
        <v>46</v>
      </c>
      <c r="B63" s="5" t="s">
        <v>10</v>
      </c>
      <c r="C63" s="5">
        <v>191</v>
      </c>
      <c r="D63" s="5">
        <f t="shared" si="6"/>
        <v>0.5</v>
      </c>
      <c r="E63" s="13">
        <f t="shared" si="7"/>
        <v>0.2</v>
      </c>
      <c r="F63" s="13">
        <f t="shared" si="8"/>
        <v>0.1</v>
      </c>
      <c r="G63" s="6">
        <f t="shared" si="0"/>
        <v>192.31470253132431</v>
      </c>
      <c r="H63" s="6">
        <f t="shared" si="1"/>
        <v>1.8577651703285905</v>
      </c>
      <c r="I63" s="6">
        <f t="shared" si="2"/>
        <v>0.97102038392812162</v>
      </c>
      <c r="J63" s="6">
        <f t="shared" si="3"/>
        <v>181.53665841553121</v>
      </c>
      <c r="K63" s="6">
        <f t="shared" si="4"/>
        <v>9.4633415844687931</v>
      </c>
      <c r="L63" s="6">
        <f t="shared" si="5"/>
        <v>9.4633415844687931</v>
      </c>
    </row>
    <row r="64" spans="1:12" s="13" customFormat="1">
      <c r="A64" s="5">
        <v>47</v>
      </c>
      <c r="B64" s="5" t="s">
        <v>11</v>
      </c>
      <c r="C64" s="5">
        <v>172</v>
      </c>
      <c r="D64" s="5">
        <f t="shared" si="6"/>
        <v>0.5</v>
      </c>
      <c r="E64" s="13">
        <f t="shared" si="7"/>
        <v>0.2</v>
      </c>
      <c r="F64" s="13">
        <f t="shared" si="8"/>
        <v>0.1</v>
      </c>
      <c r="G64" s="6">
        <f t="shared" si="0"/>
        <v>200.05199866694704</v>
      </c>
      <c r="H64" s="6">
        <f t="shared" si="1"/>
        <v>3.0336713633874179</v>
      </c>
      <c r="I64" s="6">
        <f t="shared" si="2"/>
        <v>0.83768380947934173</v>
      </c>
      <c r="J64" s="6">
        <f t="shared" si="3"/>
        <v>162.17848963840973</v>
      </c>
      <c r="K64" s="6">
        <f t="shared" si="4"/>
        <v>9.8215103615902706</v>
      </c>
      <c r="L64" s="6">
        <f t="shared" si="5"/>
        <v>9.8215103615902706</v>
      </c>
    </row>
    <row r="65" spans="1:12" s="13" customFormat="1">
      <c r="A65" s="5">
        <v>48</v>
      </c>
      <c r="B65" s="5" t="s">
        <v>12</v>
      </c>
      <c r="C65" s="5">
        <v>194</v>
      </c>
      <c r="D65" s="5">
        <f t="shared" si="6"/>
        <v>0.5</v>
      </c>
      <c r="E65" s="13">
        <f t="shared" si="7"/>
        <v>0.2</v>
      </c>
      <c r="F65" s="13">
        <f t="shared" si="8"/>
        <v>0.1</v>
      </c>
      <c r="G65" s="6">
        <f t="shared" si="0"/>
        <v>205.02826087702053</v>
      </c>
      <c r="H65" s="6">
        <f t="shared" si="1"/>
        <v>3.4221895327246314</v>
      </c>
      <c r="I65" s="6">
        <f t="shared" si="2"/>
        <v>0.93821815231263128</v>
      </c>
      <c r="J65" s="6">
        <f t="shared" si="3"/>
        <v>190.35830242646742</v>
      </c>
      <c r="K65" s="6">
        <f t="shared" si="4"/>
        <v>3.6416975735325821</v>
      </c>
      <c r="L65" s="6">
        <f t="shared" si="5"/>
        <v>3.6416975735325821</v>
      </c>
    </row>
    <row r="66" spans="1:12" s="13" customFormat="1">
      <c r="A66" s="5">
        <v>49</v>
      </c>
      <c r="B66" s="5" t="s">
        <v>5</v>
      </c>
      <c r="C66" s="5">
        <v>196</v>
      </c>
      <c r="D66" s="5">
        <f t="shared" si="6"/>
        <v>0.5</v>
      </c>
      <c r="E66" s="13">
        <f t="shared" si="7"/>
        <v>0.2</v>
      </c>
      <c r="F66" s="13">
        <f t="shared" si="8"/>
        <v>0.1</v>
      </c>
      <c r="G66" s="6">
        <f t="shared" si="0"/>
        <v>207.10721907671717</v>
      </c>
      <c r="H66" s="6">
        <f t="shared" si="1"/>
        <v>3.1535432661190339</v>
      </c>
      <c r="I66" s="6">
        <f t="shared" si="2"/>
        <v>0.9519298435182848</v>
      </c>
      <c r="J66" s="6">
        <f t="shared" si="3"/>
        <v>198.55898366045892</v>
      </c>
      <c r="K66" s="6">
        <f t="shared" si="4"/>
        <v>-2.5589836604589209</v>
      </c>
      <c r="L66" s="6">
        <f t="shared" si="5"/>
        <v>2.5589836604589209</v>
      </c>
    </row>
    <row r="67" spans="1:12" s="13" customFormat="1">
      <c r="A67" s="5">
        <v>50</v>
      </c>
      <c r="B67" s="5" t="s">
        <v>6</v>
      </c>
      <c r="C67" s="5">
        <v>196</v>
      </c>
      <c r="D67" s="5">
        <f t="shared" si="6"/>
        <v>0.5</v>
      </c>
      <c r="E67" s="13">
        <f t="shared" si="7"/>
        <v>0.2</v>
      </c>
      <c r="F67" s="13">
        <f t="shared" si="8"/>
        <v>0.1</v>
      </c>
      <c r="G67" s="6">
        <f t="shared" si="0"/>
        <v>211.18901312708164</v>
      </c>
      <c r="H67" s="6">
        <f t="shared" si="1"/>
        <v>3.3391934229681204</v>
      </c>
      <c r="I67" s="6">
        <f t="shared" si="2"/>
        <v>0.92442333712734148</v>
      </c>
      <c r="J67" s="6">
        <f t="shared" si="3"/>
        <v>194.2845606212594</v>
      </c>
      <c r="K67" s="6">
        <f t="shared" si="4"/>
        <v>1.7154393787405979</v>
      </c>
      <c r="L67" s="6">
        <f t="shared" si="5"/>
        <v>1.7154393787405979</v>
      </c>
    </row>
    <row r="68" spans="1:12" s="13" customFormat="1">
      <c r="A68" s="5">
        <v>51</v>
      </c>
      <c r="B68" s="5" t="s">
        <v>7</v>
      </c>
      <c r="C68" s="5">
        <v>236</v>
      </c>
      <c r="D68" s="5">
        <f t="shared" si="6"/>
        <v>0.5</v>
      </c>
      <c r="E68" s="13">
        <f t="shared" si="7"/>
        <v>0.2</v>
      </c>
      <c r="F68" s="13">
        <f t="shared" si="8"/>
        <v>0.1</v>
      </c>
      <c r="G68" s="6">
        <f t="shared" si="0"/>
        <v>221.10337645223933</v>
      </c>
      <c r="H68" s="6">
        <f t="shared" si="1"/>
        <v>4.6542274034060354</v>
      </c>
      <c r="I68" s="6">
        <f t="shared" si="2"/>
        <v>1.0396316224951134</v>
      </c>
      <c r="J68" s="6">
        <f t="shared" si="3"/>
        <v>222.36902666708761</v>
      </c>
      <c r="K68" s="6">
        <f t="shared" si="4"/>
        <v>13.63097333291239</v>
      </c>
      <c r="L68" s="6">
        <f t="shared" si="5"/>
        <v>13.63097333291239</v>
      </c>
    </row>
    <row r="69" spans="1:12" s="13" customFormat="1">
      <c r="A69" s="5">
        <v>52</v>
      </c>
      <c r="B69" s="5" t="s">
        <v>8</v>
      </c>
      <c r="C69" s="5">
        <v>235</v>
      </c>
      <c r="D69" s="5">
        <f t="shared" si="6"/>
        <v>0.5</v>
      </c>
      <c r="E69" s="13">
        <f t="shared" si="7"/>
        <v>0.2</v>
      </c>
      <c r="F69" s="13">
        <f t="shared" si="8"/>
        <v>0.1</v>
      </c>
      <c r="G69" s="6">
        <f t="shared" si="0"/>
        <v>230.28911159826924</v>
      </c>
      <c r="H69" s="6">
        <f t="shared" si="1"/>
        <v>5.5605289519308112</v>
      </c>
      <c r="I69" s="6">
        <f t="shared" si="2"/>
        <v>1.0027331555169057</v>
      </c>
      <c r="J69" s="6">
        <f t="shared" si="3"/>
        <v>225.93006123137189</v>
      </c>
      <c r="K69" s="6">
        <f t="shared" si="4"/>
        <v>9.0699387686281057</v>
      </c>
      <c r="L69" s="6">
        <f t="shared" si="5"/>
        <v>9.0699387686281057</v>
      </c>
    </row>
    <row r="70" spans="1:12" s="13" customFormat="1">
      <c r="A70" s="5">
        <v>53</v>
      </c>
      <c r="B70" s="5" t="s">
        <v>7</v>
      </c>
      <c r="C70" s="5">
        <v>229</v>
      </c>
      <c r="D70" s="5">
        <f t="shared" si="6"/>
        <v>0.5</v>
      </c>
      <c r="E70" s="13">
        <f t="shared" si="7"/>
        <v>0.2</v>
      </c>
      <c r="F70" s="13">
        <f t="shared" si="8"/>
        <v>0.1</v>
      </c>
      <c r="G70" s="6">
        <f t="shared" si="0"/>
        <v>231.40915587395691</v>
      </c>
      <c r="H70" s="6">
        <f t="shared" si="1"/>
        <v>4.6724320166821807</v>
      </c>
      <c r="I70" s="6">
        <f t="shared" si="2"/>
        <v>1.0070137575763203</v>
      </c>
      <c r="J70" s="6">
        <f t="shared" si="3"/>
        <v>237.96045243155061</v>
      </c>
      <c r="K70" s="6">
        <f t="shared" si="4"/>
        <v>-8.9604524315506069</v>
      </c>
      <c r="L70" s="6">
        <f t="shared" si="5"/>
        <v>8.9604524315506069</v>
      </c>
    </row>
    <row r="71" spans="1:12" s="13" customFormat="1">
      <c r="A71" s="5">
        <v>54</v>
      </c>
      <c r="B71" s="5" t="s">
        <v>5</v>
      </c>
      <c r="C71" s="5">
        <v>243</v>
      </c>
      <c r="D71" s="5">
        <f t="shared" si="6"/>
        <v>0.5</v>
      </c>
      <c r="E71" s="13">
        <f t="shared" si="7"/>
        <v>0.2</v>
      </c>
      <c r="F71" s="13">
        <f t="shared" si="8"/>
        <v>0.1</v>
      </c>
      <c r="G71" s="6">
        <f t="shared" si="0"/>
        <v>223.59399329093759</v>
      </c>
      <c r="H71" s="6">
        <f t="shared" si="1"/>
        <v>2.1749130967418813</v>
      </c>
      <c r="I71" s="6">
        <f t="shared" si="2"/>
        <v>1.1446496203728385</v>
      </c>
      <c r="J71" s="6">
        <f t="shared" si="3"/>
        <v>271.74839897359715</v>
      </c>
      <c r="K71" s="6">
        <f t="shared" si="4"/>
        <v>-28.748398973597148</v>
      </c>
      <c r="L71" s="6">
        <f t="shared" si="5"/>
        <v>28.748398973597148</v>
      </c>
    </row>
    <row r="72" spans="1:12" s="13" customFormat="1">
      <c r="A72" s="5">
        <v>55</v>
      </c>
      <c r="B72" s="5" t="s">
        <v>5</v>
      </c>
      <c r="C72" s="5">
        <v>264</v>
      </c>
      <c r="D72" s="5">
        <f t="shared" si="6"/>
        <v>0.5</v>
      </c>
      <c r="E72" s="13">
        <f t="shared" si="7"/>
        <v>0.2</v>
      </c>
      <c r="F72" s="13">
        <f t="shared" si="8"/>
        <v>0.1</v>
      </c>
      <c r="G72" s="6">
        <f t="shared" si="0"/>
        <v>214.58125540210858</v>
      </c>
      <c r="H72" s="6">
        <f t="shared" si="1"/>
        <v>-6.2617100372296619E-2</v>
      </c>
      <c r="I72" s="6">
        <f t="shared" si="2"/>
        <v>1.2912086419805673</v>
      </c>
      <c r="J72" s="6">
        <f t="shared" si="3"/>
        <v>293.04260307164861</v>
      </c>
      <c r="K72" s="6">
        <f t="shared" si="4"/>
        <v>-29.042603071648614</v>
      </c>
      <c r="L72" s="6">
        <f t="shared" si="5"/>
        <v>29.042603071648614</v>
      </c>
    </row>
    <row r="73" spans="1:12" s="13" customFormat="1">
      <c r="A73" s="5">
        <v>56</v>
      </c>
      <c r="B73" s="5" t="s">
        <v>8</v>
      </c>
      <c r="C73" s="5">
        <v>272</v>
      </c>
      <c r="D73" s="5">
        <f t="shared" si="6"/>
        <v>0.5</v>
      </c>
      <c r="E73" s="13">
        <f t="shared" si="7"/>
        <v>0.2</v>
      </c>
      <c r="F73" s="13">
        <f t="shared" si="8"/>
        <v>0.1</v>
      </c>
      <c r="G73" s="6">
        <f t="shared" si="0"/>
        <v>212.98270029768099</v>
      </c>
      <c r="H73" s="6">
        <f t="shared" si="1"/>
        <v>-0.36980470118335518</v>
      </c>
      <c r="I73" s="6">
        <f t="shared" si="2"/>
        <v>1.2854481315207673</v>
      </c>
      <c r="J73" s="6">
        <f t="shared" si="3"/>
        <v>275.95158698644804</v>
      </c>
      <c r="K73" s="6">
        <f t="shared" si="4"/>
        <v>-3.9515869864480351</v>
      </c>
      <c r="L73" s="6">
        <f t="shared" si="5"/>
        <v>3.9515869864480351</v>
      </c>
    </row>
    <row r="74" spans="1:12" s="13" customFormat="1">
      <c r="A74" s="5">
        <v>57</v>
      </c>
      <c r="B74" s="5" t="s">
        <v>9</v>
      </c>
      <c r="C74" s="5">
        <v>237</v>
      </c>
      <c r="D74" s="5">
        <f t="shared" si="6"/>
        <v>0.5</v>
      </c>
      <c r="E74" s="13">
        <f t="shared" si="7"/>
        <v>0.2</v>
      </c>
      <c r="F74" s="13">
        <f t="shared" si="8"/>
        <v>0.1</v>
      </c>
      <c r="G74" s="6">
        <f t="shared" si="0"/>
        <v>211.84208397370782</v>
      </c>
      <c r="H74" s="6">
        <f t="shared" si="1"/>
        <v>-0.52396702574131948</v>
      </c>
      <c r="I74" s="6">
        <f t="shared" si="2"/>
        <v>1.1224349112213394</v>
      </c>
      <c r="J74" s="6">
        <f t="shared" si="3"/>
        <v>238.73100159549395</v>
      </c>
      <c r="K74" s="6">
        <f t="shared" si="4"/>
        <v>-1.7310015954939502</v>
      </c>
      <c r="L74" s="6">
        <f t="shared" si="5"/>
        <v>1.7310015954939502</v>
      </c>
    </row>
    <row r="75" spans="1:12" s="13" customFormat="1">
      <c r="A75" s="5">
        <v>58</v>
      </c>
      <c r="B75" s="5" t="s">
        <v>10</v>
      </c>
      <c r="C75" s="5">
        <v>211</v>
      </c>
      <c r="D75" s="5">
        <f t="shared" si="6"/>
        <v>0.5</v>
      </c>
      <c r="E75" s="13">
        <f t="shared" si="7"/>
        <v>0.2</v>
      </c>
      <c r="F75" s="13">
        <f t="shared" si="8"/>
        <v>0.1</v>
      </c>
      <c r="G75" s="6">
        <f t="shared" si="0"/>
        <v>214.30765303099463</v>
      </c>
      <c r="H75" s="6">
        <f t="shared" si="1"/>
        <v>7.3940190864307143E-2</v>
      </c>
      <c r="I75" s="6">
        <f t="shared" si="2"/>
        <v>0.97237493213676118</v>
      </c>
      <c r="J75" s="6">
        <f t="shared" si="3"/>
        <v>205.19419904978213</v>
      </c>
      <c r="K75" s="6">
        <f t="shared" si="4"/>
        <v>5.805800950217872</v>
      </c>
      <c r="L75" s="6">
        <f t="shared" si="5"/>
        <v>5.805800950217872</v>
      </c>
    </row>
    <row r="76" spans="1:12" s="13" customFormat="1">
      <c r="A76" s="5">
        <v>59</v>
      </c>
      <c r="B76" s="5" t="s">
        <v>11</v>
      </c>
      <c r="C76" s="5">
        <v>180</v>
      </c>
      <c r="D76" s="5">
        <f t="shared" si="6"/>
        <v>0.5</v>
      </c>
      <c r="E76" s="13">
        <f t="shared" si="7"/>
        <v>0.2</v>
      </c>
      <c r="F76" s="13">
        <f t="shared" si="8"/>
        <v>0.1</v>
      </c>
      <c r="G76" s="6">
        <f t="shared" si="0"/>
        <v>214.62990308708191</v>
      </c>
      <c r="H76" s="6">
        <f t="shared" si="1"/>
        <v>0.12360216390890262</v>
      </c>
      <c r="I76" s="6">
        <f t="shared" si="2"/>
        <v>0.83778072288741745</v>
      </c>
      <c r="J76" s="6">
        <f t="shared" si="3"/>
        <v>179.58398969233741</v>
      </c>
      <c r="K76" s="6">
        <f t="shared" si="4"/>
        <v>0.41601030766258873</v>
      </c>
      <c r="L76" s="6">
        <f t="shared" si="5"/>
        <v>0.41601030766258873</v>
      </c>
    </row>
    <row r="77" spans="1:12" s="13" customFormat="1">
      <c r="A77" s="5">
        <v>60</v>
      </c>
      <c r="B77" s="5" t="s">
        <v>12</v>
      </c>
      <c r="C77" s="5">
        <v>201</v>
      </c>
      <c r="D77" s="5">
        <f t="shared" si="6"/>
        <v>0.5</v>
      </c>
      <c r="E77" s="13">
        <f t="shared" si="7"/>
        <v>0.2</v>
      </c>
      <c r="F77" s="13">
        <f t="shared" si="8"/>
        <v>0.1</v>
      </c>
      <c r="G77" s="6">
        <f t="shared" si="0"/>
        <v>214.49469715926477</v>
      </c>
      <c r="H77" s="6">
        <f t="shared" si="1"/>
        <v>7.184054556369418E-2</v>
      </c>
      <c r="I77" s="6">
        <f t="shared" si="2"/>
        <v>0.93810494743957917</v>
      </c>
      <c r="J77" s="6">
        <f t="shared" si="3"/>
        <v>201.48563689924558</v>
      </c>
      <c r="K77" s="6">
        <f t="shared" si="4"/>
        <v>-0.48563689924557707</v>
      </c>
      <c r="L77" s="6">
        <f t="shared" si="5"/>
        <v>0.48563689924557707</v>
      </c>
    </row>
    <row r="78" spans="1:12" s="13" customFormat="1">
      <c r="A78" s="5">
        <v>61</v>
      </c>
      <c r="B78" s="5" t="s">
        <v>5</v>
      </c>
      <c r="C78" s="5">
        <v>204</v>
      </c>
      <c r="D78" s="5">
        <f t="shared" si="6"/>
        <v>0.5</v>
      </c>
      <c r="E78" s="13">
        <f t="shared" si="7"/>
        <v>0.2</v>
      </c>
      <c r="F78" s="13">
        <f t="shared" si="8"/>
        <v>0.1</v>
      </c>
      <c r="G78" s="6">
        <f t="shared" si="0"/>
        <v>214.43402233968084</v>
      </c>
      <c r="H78" s="6">
        <f t="shared" si="1"/>
        <v>4.5337472534167887E-2</v>
      </c>
      <c r="I78" s="6">
        <f t="shared" si="2"/>
        <v>0.95187101641173133</v>
      </c>
      <c r="J78" s="6">
        <f t="shared" si="3"/>
        <v>204.25229066161754</v>
      </c>
      <c r="K78" s="6">
        <f t="shared" si="4"/>
        <v>-0.25229066161753622</v>
      </c>
      <c r="L78" s="6">
        <f t="shared" si="5"/>
        <v>0.25229066161753622</v>
      </c>
    </row>
    <row r="79" spans="1:12" s="13" customFormat="1">
      <c r="A79" s="5">
        <v>62</v>
      </c>
      <c r="B79" s="5" t="s">
        <v>6</v>
      </c>
      <c r="C79" s="5">
        <v>188</v>
      </c>
      <c r="D79" s="5">
        <f t="shared" si="6"/>
        <v>0.5</v>
      </c>
      <c r="E79" s="13">
        <f t="shared" si="7"/>
        <v>0.2</v>
      </c>
      <c r="F79" s="13">
        <f t="shared" si="8"/>
        <v>0.1</v>
      </c>
      <c r="G79" s="6">
        <f t="shared" si="0"/>
        <v>208.92469393020855</v>
      </c>
      <c r="H79" s="6">
        <f t="shared" si="1"/>
        <v>-1.0655957038671235</v>
      </c>
      <c r="I79" s="6">
        <f t="shared" si="2"/>
        <v>0.92196557941824697</v>
      </c>
      <c r="J79" s="6">
        <f t="shared" si="3"/>
        <v>198.2697255425436</v>
      </c>
      <c r="K79" s="6">
        <f t="shared" si="4"/>
        <v>-10.269725542543597</v>
      </c>
      <c r="L79" s="6">
        <f t="shared" si="5"/>
        <v>10.269725542543597</v>
      </c>
    </row>
    <row r="80" spans="1:12" s="13" customFormat="1">
      <c r="A80" s="5">
        <v>63</v>
      </c>
      <c r="B80" s="5" t="s">
        <v>7</v>
      </c>
      <c r="C80" s="5">
        <v>235</v>
      </c>
      <c r="D80" s="5">
        <f t="shared" si="6"/>
        <v>0.5</v>
      </c>
      <c r="E80" s="13">
        <f t="shared" si="7"/>
        <v>0.2</v>
      </c>
      <c r="F80" s="13">
        <f t="shared" si="8"/>
        <v>0.1</v>
      </c>
      <c r="G80" s="6">
        <f t="shared" si="0"/>
        <v>216.95035134502308</v>
      </c>
      <c r="H80" s="6">
        <f t="shared" si="1"/>
        <v>0.75265491986920752</v>
      </c>
      <c r="I80" s="6">
        <f t="shared" si="2"/>
        <v>1.0439881742000046</v>
      </c>
      <c r="J80" s="6">
        <f t="shared" si="3"/>
        <v>216.09689153942247</v>
      </c>
      <c r="K80" s="6">
        <f t="shared" si="4"/>
        <v>18.903108460577528</v>
      </c>
      <c r="L80" s="6">
        <f t="shared" si="5"/>
        <v>18.903108460577528</v>
      </c>
    </row>
    <row r="81" spans="1:12" s="13" customFormat="1">
      <c r="A81" s="5">
        <v>64</v>
      </c>
      <c r="B81" s="5" t="s">
        <v>8</v>
      </c>
      <c r="C81" s="5">
        <v>227</v>
      </c>
      <c r="D81" s="5">
        <f t="shared" si="6"/>
        <v>0.5</v>
      </c>
      <c r="E81" s="13">
        <f t="shared" si="7"/>
        <v>0.2</v>
      </c>
      <c r="F81" s="13">
        <f t="shared" si="8"/>
        <v>0.1</v>
      </c>
      <c r="G81" s="6">
        <f t="shared" si="0"/>
        <v>222.04213553104387</v>
      </c>
      <c r="H81" s="6">
        <f t="shared" si="1"/>
        <v>1.6204807730995239</v>
      </c>
      <c r="I81" s="6">
        <f t="shared" si="2"/>
        <v>1.004692688454579</v>
      </c>
      <c r="J81" s="6">
        <f t="shared" si="3"/>
        <v>218.29802243751212</v>
      </c>
      <c r="K81" s="6">
        <f t="shared" si="4"/>
        <v>8.7019775624878832</v>
      </c>
      <c r="L81" s="6">
        <f t="shared" si="5"/>
        <v>8.7019775624878832</v>
      </c>
    </row>
    <row r="82" spans="1:12" s="13" customFormat="1">
      <c r="A82" s="5">
        <v>65</v>
      </c>
      <c r="B82" s="5" t="s">
        <v>7</v>
      </c>
      <c r="C82" s="5">
        <v>234</v>
      </c>
      <c r="D82" s="5">
        <f t="shared" si="6"/>
        <v>0.5</v>
      </c>
      <c r="E82" s="13">
        <f t="shared" si="7"/>
        <v>0.2</v>
      </c>
      <c r="F82" s="13">
        <f t="shared" si="8"/>
        <v>0.1</v>
      </c>
      <c r="G82" s="6">
        <f t="shared" si="0"/>
        <v>228.01641398577499</v>
      </c>
      <c r="H82" s="6">
        <f t="shared" si="1"/>
        <v>2.4912403094258435</v>
      </c>
      <c r="I82" s="6">
        <f t="shared" si="2"/>
        <v>1.0089365727309259</v>
      </c>
      <c r="J82" s="6">
        <f t="shared" si="3"/>
        <v>225.2313316737862</v>
      </c>
      <c r="K82" s="6">
        <f t="shared" si="4"/>
        <v>8.768668326213799</v>
      </c>
      <c r="L82" s="6">
        <f t="shared" si="5"/>
        <v>8.768668326213799</v>
      </c>
    </row>
    <row r="83" spans="1:12" s="13" customFormat="1">
      <c r="A83" s="5">
        <v>66</v>
      </c>
      <c r="B83" s="5" t="s">
        <v>5</v>
      </c>
      <c r="C83" s="5">
        <v>264</v>
      </c>
      <c r="D83" s="5">
        <f t="shared" si="6"/>
        <v>0.5</v>
      </c>
      <c r="E83" s="13">
        <f t="shared" si="7"/>
        <v>0.2</v>
      </c>
      <c r="F83" s="13">
        <f t="shared" si="8"/>
        <v>0.1</v>
      </c>
      <c r="G83" s="6">
        <f t="shared" ref="G83:G146" si="9">D83*(C83/I71)+(1-D83)*(J83/I71)</f>
        <v>230.57295856617773</v>
      </c>
      <c r="H83" s="6">
        <f t="shared" ref="H83:H146" si="10">E83*(G83-G82)+(1-E83)*H82</f>
        <v>2.5043011636212236</v>
      </c>
      <c r="I83" s="6">
        <f t="shared" ref="I83:I146" si="11">F83*(C83/G83)+(1-F83)*I71</f>
        <v>1.1446820398332329</v>
      </c>
      <c r="J83" s="6">
        <f t="shared" ref="J83:J146" si="12">(G82+H82)*I71</f>
        <v>263.85049898203511</v>
      </c>
      <c r="K83" s="6">
        <f t="shared" ref="K83:K146" si="13">C83-J83</f>
        <v>0.14950101796489434</v>
      </c>
      <c r="L83" s="6">
        <f t="shared" ref="L83:L146" si="14">ABS(K83)</f>
        <v>0.14950101796489434</v>
      </c>
    </row>
    <row r="84" spans="1:12" s="13" customFormat="1">
      <c r="A84" s="5">
        <v>67</v>
      </c>
      <c r="B84" s="5" t="s">
        <v>5</v>
      </c>
      <c r="C84" s="5">
        <v>302</v>
      </c>
      <c r="D84" s="5">
        <f t="shared" ref="D84:D147" si="15">D83</f>
        <v>0.5</v>
      </c>
      <c r="E84" s="13">
        <f t="shared" ref="E84:E147" si="16">E83</f>
        <v>0.2</v>
      </c>
      <c r="F84" s="13">
        <f t="shared" ref="F84:F147" si="17">F83</f>
        <v>0.1</v>
      </c>
      <c r="G84" s="6">
        <f t="shared" si="9"/>
        <v>233.48332423155364</v>
      </c>
      <c r="H84" s="6">
        <f t="shared" si="10"/>
        <v>2.5855140639721603</v>
      </c>
      <c r="I84" s="6">
        <f t="shared" si="11"/>
        <v>1.2914332036256408</v>
      </c>
      <c r="J84" s="6">
        <f t="shared" si="12"/>
        <v>300.95137201226567</v>
      </c>
      <c r="K84" s="6">
        <f t="shared" si="13"/>
        <v>1.048627987734335</v>
      </c>
      <c r="L84" s="6">
        <f t="shared" si="14"/>
        <v>1.048627987734335</v>
      </c>
    </row>
    <row r="85" spans="1:12" s="13" customFormat="1">
      <c r="A85" s="5">
        <v>68</v>
      </c>
      <c r="B85" s="5" t="s">
        <v>8</v>
      </c>
      <c r="C85" s="5">
        <v>293</v>
      </c>
      <c r="D85" s="5">
        <f t="shared" si="15"/>
        <v>0.5</v>
      </c>
      <c r="E85" s="13">
        <f t="shared" si="16"/>
        <v>0.2</v>
      </c>
      <c r="F85" s="13">
        <f t="shared" si="17"/>
        <v>0.1</v>
      </c>
      <c r="G85" s="6">
        <f t="shared" si="9"/>
        <v>232.00245598070859</v>
      </c>
      <c r="H85" s="6">
        <f t="shared" si="10"/>
        <v>1.7722376010087184</v>
      </c>
      <c r="I85" s="6">
        <f t="shared" si="11"/>
        <v>1.2831950848766982</v>
      </c>
      <c r="J85" s="6">
        <f t="shared" si="12"/>
        <v>303.45424709726183</v>
      </c>
      <c r="K85" s="6">
        <f t="shared" si="13"/>
        <v>-10.454247097261828</v>
      </c>
      <c r="L85" s="6">
        <f t="shared" si="14"/>
        <v>10.454247097261828</v>
      </c>
    </row>
    <row r="86" spans="1:12" s="13" customFormat="1">
      <c r="A86" s="5">
        <v>69</v>
      </c>
      <c r="B86" s="5" t="s">
        <v>9</v>
      </c>
      <c r="C86" s="5">
        <v>259</v>
      </c>
      <c r="D86" s="5">
        <f t="shared" si="15"/>
        <v>0.5</v>
      </c>
      <c r="E86" s="13">
        <f t="shared" si="16"/>
        <v>0.2</v>
      </c>
      <c r="F86" s="13">
        <f t="shared" si="17"/>
        <v>0.1</v>
      </c>
      <c r="G86" s="6">
        <f t="shared" si="9"/>
        <v>232.26152012184406</v>
      </c>
      <c r="H86" s="6">
        <f t="shared" si="10"/>
        <v>1.4696029090340683</v>
      </c>
      <c r="I86" s="6">
        <f t="shared" si="11"/>
        <v>1.1217036498754203</v>
      </c>
      <c r="J86" s="6">
        <f t="shared" si="12"/>
        <v>262.39687743619072</v>
      </c>
      <c r="K86" s="6">
        <f t="shared" si="13"/>
        <v>-3.3968774361907208</v>
      </c>
      <c r="L86" s="6">
        <f t="shared" si="14"/>
        <v>3.3968774361907208</v>
      </c>
    </row>
    <row r="87" spans="1:12" s="13" customFormat="1">
      <c r="A87" s="5">
        <v>70</v>
      </c>
      <c r="B87" s="5" t="s">
        <v>10</v>
      </c>
      <c r="C87" s="5">
        <v>229</v>
      </c>
      <c r="D87" s="5">
        <f t="shared" si="15"/>
        <v>0.5</v>
      </c>
      <c r="E87" s="13">
        <f t="shared" si="16"/>
        <v>0.2</v>
      </c>
      <c r="F87" s="13">
        <f t="shared" si="17"/>
        <v>0.1</v>
      </c>
      <c r="G87" s="6">
        <f t="shared" si="9"/>
        <v>234.61849427398943</v>
      </c>
      <c r="H87" s="6">
        <f t="shared" si="10"/>
        <v>1.6470771576563286</v>
      </c>
      <c r="I87" s="6">
        <f t="shared" si="11"/>
        <v>0.97274270261238827</v>
      </c>
      <c r="J87" s="6">
        <f t="shared" si="12"/>
        <v>227.27428489539912</v>
      </c>
      <c r="K87" s="6">
        <f t="shared" si="13"/>
        <v>1.7257151046008801</v>
      </c>
      <c r="L87" s="6">
        <f t="shared" si="14"/>
        <v>1.7257151046008801</v>
      </c>
    </row>
    <row r="88" spans="1:12" s="13" customFormat="1">
      <c r="A88" s="5">
        <v>71</v>
      </c>
      <c r="B88" s="5" t="s">
        <v>11</v>
      </c>
      <c r="C88" s="5">
        <v>203</v>
      </c>
      <c r="D88" s="5">
        <f t="shared" si="15"/>
        <v>0.5</v>
      </c>
      <c r="E88" s="13">
        <f t="shared" si="16"/>
        <v>0.2</v>
      </c>
      <c r="F88" s="13">
        <f t="shared" si="17"/>
        <v>0.1</v>
      </c>
      <c r="G88" s="6">
        <f t="shared" si="9"/>
        <v>239.28620596901214</v>
      </c>
      <c r="H88" s="6">
        <f t="shared" si="10"/>
        <v>2.2512040651296066</v>
      </c>
      <c r="I88" s="6">
        <f t="shared" si="11"/>
        <v>0.83883829717426184</v>
      </c>
      <c r="J88" s="6">
        <f t="shared" si="12"/>
        <v>197.93874122741295</v>
      </c>
      <c r="K88" s="6">
        <f t="shared" si="13"/>
        <v>5.0612587725870526</v>
      </c>
      <c r="L88" s="6">
        <f t="shared" si="14"/>
        <v>5.0612587725870526</v>
      </c>
    </row>
    <row r="89" spans="1:12" s="13" customFormat="1">
      <c r="A89" s="5">
        <v>72</v>
      </c>
      <c r="B89" s="5" t="s">
        <v>12</v>
      </c>
      <c r="C89" s="5">
        <v>229</v>
      </c>
      <c r="D89" s="5">
        <f t="shared" si="15"/>
        <v>0.5</v>
      </c>
      <c r="E89" s="13">
        <f t="shared" si="16"/>
        <v>0.2</v>
      </c>
      <c r="F89" s="13">
        <f t="shared" si="17"/>
        <v>0.1</v>
      </c>
      <c r="G89" s="6">
        <f t="shared" si="9"/>
        <v>242.82327930805087</v>
      </c>
      <c r="H89" s="6">
        <f t="shared" si="10"/>
        <v>2.5083779199114309</v>
      </c>
      <c r="I89" s="6">
        <f t="shared" si="11"/>
        <v>0.93860172037298661</v>
      </c>
      <c r="J89" s="6">
        <f t="shared" si="12"/>
        <v>226.58743934477062</v>
      </c>
      <c r="K89" s="6">
        <f t="shared" si="13"/>
        <v>2.4125606552293846</v>
      </c>
      <c r="L89" s="6">
        <f t="shared" si="14"/>
        <v>2.4125606552293846</v>
      </c>
    </row>
    <row r="90" spans="1:12" s="13" customFormat="1">
      <c r="A90" s="5">
        <v>73</v>
      </c>
      <c r="B90" s="5" t="s">
        <v>5</v>
      </c>
      <c r="C90" s="5">
        <v>242</v>
      </c>
      <c r="D90" s="5">
        <f t="shared" si="15"/>
        <v>0.5</v>
      </c>
      <c r="E90" s="13">
        <f t="shared" si="16"/>
        <v>0.2</v>
      </c>
      <c r="F90" s="13">
        <f t="shared" si="17"/>
        <v>0.1</v>
      </c>
      <c r="G90" s="6">
        <f t="shared" si="9"/>
        <v>249.78389179037009</v>
      </c>
      <c r="H90" s="6">
        <f t="shared" si="10"/>
        <v>3.3988248323929886</v>
      </c>
      <c r="I90" s="6">
        <f t="shared" si="11"/>
        <v>0.95356766426514017</v>
      </c>
      <c r="J90" s="6">
        <f t="shared" si="12"/>
        <v>233.52409392355494</v>
      </c>
      <c r="K90" s="6">
        <f t="shared" si="13"/>
        <v>8.4759060764450567</v>
      </c>
      <c r="L90" s="6">
        <f t="shared" si="14"/>
        <v>8.4759060764450567</v>
      </c>
    </row>
    <row r="91" spans="1:12" s="13" customFormat="1">
      <c r="A91" s="5">
        <v>74</v>
      </c>
      <c r="B91" s="5" t="s">
        <v>6</v>
      </c>
      <c r="C91" s="5">
        <v>233</v>
      </c>
      <c r="D91" s="5">
        <f t="shared" si="15"/>
        <v>0.5</v>
      </c>
      <c r="E91" s="13">
        <f t="shared" si="16"/>
        <v>0.2</v>
      </c>
      <c r="F91" s="13">
        <f t="shared" si="17"/>
        <v>0.1</v>
      </c>
      <c r="G91" s="6">
        <f t="shared" si="9"/>
        <v>252.95182403886628</v>
      </c>
      <c r="H91" s="6">
        <f t="shared" si="10"/>
        <v>3.3526463156136281</v>
      </c>
      <c r="I91" s="6">
        <f t="shared" si="11"/>
        <v>0.92188142307120158</v>
      </c>
      <c r="J91" s="6">
        <f t="shared" si="12"/>
        <v>233.4257500297916</v>
      </c>
      <c r="K91" s="6">
        <f t="shared" si="13"/>
        <v>-0.42575002979160104</v>
      </c>
      <c r="L91" s="6">
        <f t="shared" si="14"/>
        <v>0.42575002979160104</v>
      </c>
    </row>
    <row r="92" spans="1:12" s="13" customFormat="1">
      <c r="A92" s="5">
        <v>75</v>
      </c>
      <c r="B92" s="5" t="s">
        <v>7</v>
      </c>
      <c r="C92" s="5">
        <v>267</v>
      </c>
      <c r="D92" s="5">
        <f t="shared" si="15"/>
        <v>0.5</v>
      </c>
      <c r="E92" s="13">
        <f t="shared" si="16"/>
        <v>0.2</v>
      </c>
      <c r="F92" s="13">
        <f t="shared" si="17"/>
        <v>0.1</v>
      </c>
      <c r="G92" s="6">
        <f t="shared" si="9"/>
        <v>256.02724688635192</v>
      </c>
      <c r="H92" s="6">
        <f t="shared" si="10"/>
        <v>3.2972016219880307</v>
      </c>
      <c r="I92" s="6">
        <f t="shared" si="11"/>
        <v>1.0438751323164333</v>
      </c>
      <c r="J92" s="6">
        <f t="shared" si="12"/>
        <v>267.5788360446727</v>
      </c>
      <c r="K92" s="6">
        <f t="shared" si="13"/>
        <v>-0.57883604467269834</v>
      </c>
      <c r="L92" s="6">
        <f t="shared" si="14"/>
        <v>0.57883604467269834</v>
      </c>
    </row>
    <row r="93" spans="1:12" s="13" customFormat="1">
      <c r="A93" s="5">
        <v>76</v>
      </c>
      <c r="B93" s="5" t="s">
        <v>8</v>
      </c>
      <c r="C93" s="5">
        <v>269</v>
      </c>
      <c r="D93" s="5">
        <f t="shared" si="15"/>
        <v>0.5</v>
      </c>
      <c r="E93" s="13">
        <f t="shared" si="16"/>
        <v>0.2</v>
      </c>
      <c r="F93" s="13">
        <f t="shared" si="17"/>
        <v>0.1</v>
      </c>
      <c r="G93" s="6">
        <f t="shared" si="9"/>
        <v>263.53400569102735</v>
      </c>
      <c r="H93" s="6">
        <f t="shared" si="10"/>
        <v>4.1391130585255098</v>
      </c>
      <c r="I93" s="6">
        <f t="shared" si="11"/>
        <v>1.0062975330787054</v>
      </c>
      <c r="J93" s="6">
        <f t="shared" si="12"/>
        <v>260.54137735384512</v>
      </c>
      <c r="K93" s="6">
        <f t="shared" si="13"/>
        <v>8.458622646154879</v>
      </c>
      <c r="L93" s="6">
        <f t="shared" si="14"/>
        <v>8.458622646154879</v>
      </c>
    </row>
    <row r="94" spans="1:12" s="13" customFormat="1">
      <c r="A94" s="5">
        <v>77</v>
      </c>
      <c r="B94" s="5" t="s">
        <v>7</v>
      </c>
      <c r="C94" s="5">
        <v>270</v>
      </c>
      <c r="D94" s="5">
        <f t="shared" si="15"/>
        <v>0.5</v>
      </c>
      <c r="E94" s="13">
        <f t="shared" si="16"/>
        <v>0.2</v>
      </c>
      <c r="F94" s="13">
        <f t="shared" si="17"/>
        <v>0.1</v>
      </c>
      <c r="G94" s="6">
        <f t="shared" si="9"/>
        <v>267.6408079754496</v>
      </c>
      <c r="H94" s="6">
        <f t="shared" si="10"/>
        <v>4.1326509037048593</v>
      </c>
      <c r="I94" s="6">
        <f t="shared" si="11"/>
        <v>1.0089243924053872</v>
      </c>
      <c r="J94" s="6">
        <f t="shared" si="12"/>
        <v>270.06519904337193</v>
      </c>
      <c r="K94" s="6">
        <f t="shared" si="13"/>
        <v>-6.5199043371933385E-2</v>
      </c>
      <c r="L94" s="6">
        <f t="shared" si="14"/>
        <v>6.5199043371933385E-2</v>
      </c>
    </row>
    <row r="95" spans="1:12" s="13" customFormat="1">
      <c r="A95" s="5">
        <v>78</v>
      </c>
      <c r="B95" s="5" t="s">
        <v>5</v>
      </c>
      <c r="C95" s="5">
        <v>315</v>
      </c>
      <c r="D95" s="5">
        <f t="shared" si="15"/>
        <v>0.5</v>
      </c>
      <c r="E95" s="13">
        <f t="shared" si="16"/>
        <v>0.2</v>
      </c>
      <c r="F95" s="13">
        <f t="shared" si="17"/>
        <v>0.1</v>
      </c>
      <c r="G95" s="6">
        <f t="shared" si="9"/>
        <v>273.47952335023035</v>
      </c>
      <c r="H95" s="6">
        <f t="shared" si="10"/>
        <v>4.4738637979200373</v>
      </c>
      <c r="I95" s="6">
        <f t="shared" si="11"/>
        <v>1.1453961340129046</v>
      </c>
      <c r="J95" s="6">
        <f t="shared" si="12"/>
        <v>311.09419728232376</v>
      </c>
      <c r="K95" s="6">
        <f t="shared" si="13"/>
        <v>3.905802717676238</v>
      </c>
      <c r="L95" s="6">
        <f t="shared" si="14"/>
        <v>3.905802717676238</v>
      </c>
    </row>
    <row r="96" spans="1:12" s="13" customFormat="1">
      <c r="A96" s="5">
        <v>79</v>
      </c>
      <c r="B96" s="5" t="s">
        <v>5</v>
      </c>
      <c r="C96" s="5">
        <v>364</v>
      </c>
      <c r="D96" s="5">
        <f t="shared" si="15"/>
        <v>0.5</v>
      </c>
      <c r="E96" s="13">
        <f t="shared" si="16"/>
        <v>0.2</v>
      </c>
      <c r="F96" s="13">
        <f t="shared" si="17"/>
        <v>0.1</v>
      </c>
      <c r="G96" s="6">
        <f t="shared" si="9"/>
        <v>279.90539161981474</v>
      </c>
      <c r="H96" s="6">
        <f t="shared" si="10"/>
        <v>4.8642646922529069</v>
      </c>
      <c r="I96" s="6">
        <f t="shared" si="11"/>
        <v>1.2923338234292627</v>
      </c>
      <c r="J96" s="6">
        <f t="shared" si="12"/>
        <v>358.95823322333388</v>
      </c>
      <c r="K96" s="6">
        <f t="shared" si="13"/>
        <v>5.0417667766661225</v>
      </c>
      <c r="L96" s="6">
        <f t="shared" si="14"/>
        <v>5.0417667766661225</v>
      </c>
    </row>
    <row r="97" spans="1:12" s="13" customFormat="1">
      <c r="A97" s="5">
        <v>80</v>
      </c>
      <c r="B97" s="5" t="s">
        <v>8</v>
      </c>
      <c r="C97" s="5">
        <v>347</v>
      </c>
      <c r="D97" s="5">
        <f t="shared" si="15"/>
        <v>0.5</v>
      </c>
      <c r="E97" s="13">
        <f t="shared" si="16"/>
        <v>0.2</v>
      </c>
      <c r="F97" s="13">
        <f t="shared" si="17"/>
        <v>0.1</v>
      </c>
      <c r="G97" s="6">
        <f t="shared" si="9"/>
        <v>277.59419892499341</v>
      </c>
      <c r="H97" s="6">
        <f t="shared" si="10"/>
        <v>3.4291732148380598</v>
      </c>
      <c r="I97" s="6">
        <f t="shared" si="11"/>
        <v>1.2798781885991488</v>
      </c>
      <c r="J97" s="6">
        <f t="shared" si="12"/>
        <v>365.41502330167179</v>
      </c>
      <c r="K97" s="6">
        <f t="shared" si="13"/>
        <v>-18.415023301671795</v>
      </c>
      <c r="L97" s="6">
        <f t="shared" si="14"/>
        <v>18.415023301671795</v>
      </c>
    </row>
    <row r="98" spans="1:12" s="13" customFormat="1">
      <c r="A98" s="5">
        <v>81</v>
      </c>
      <c r="B98" s="5" t="s">
        <v>9</v>
      </c>
      <c r="C98" s="5">
        <v>312</v>
      </c>
      <c r="D98" s="5">
        <f t="shared" si="15"/>
        <v>0.5</v>
      </c>
      <c r="E98" s="13">
        <f t="shared" si="16"/>
        <v>0.2</v>
      </c>
      <c r="F98" s="13">
        <f t="shared" si="17"/>
        <v>0.1</v>
      </c>
      <c r="G98" s="6">
        <f t="shared" si="9"/>
        <v>279.58585242154152</v>
      </c>
      <c r="H98" s="6">
        <f t="shared" si="10"/>
        <v>3.1416692711800702</v>
      </c>
      <c r="I98" s="6">
        <f t="shared" si="11"/>
        <v>1.121126914285687</v>
      </c>
      <c r="J98" s="6">
        <f t="shared" si="12"/>
        <v>315.22494222954742</v>
      </c>
      <c r="K98" s="6">
        <f t="shared" si="13"/>
        <v>-3.2249422295474233</v>
      </c>
      <c r="L98" s="6">
        <f t="shared" si="14"/>
        <v>3.2249422295474233</v>
      </c>
    </row>
    <row r="99" spans="1:12" s="13" customFormat="1">
      <c r="A99" s="5">
        <v>82</v>
      </c>
      <c r="B99" s="5" t="s">
        <v>10</v>
      </c>
      <c r="C99" s="5">
        <v>274</v>
      </c>
      <c r="D99" s="5">
        <f t="shared" si="15"/>
        <v>0.5</v>
      </c>
      <c r="E99" s="13">
        <f t="shared" si="16"/>
        <v>0.2</v>
      </c>
      <c r="F99" s="13">
        <f t="shared" si="17"/>
        <v>0.1</v>
      </c>
      <c r="G99" s="6">
        <f t="shared" si="9"/>
        <v>282.20264828501661</v>
      </c>
      <c r="H99" s="6">
        <f t="shared" si="10"/>
        <v>3.0366945896390742</v>
      </c>
      <c r="I99" s="6">
        <f t="shared" si="11"/>
        <v>0.97256178057631137</v>
      </c>
      <c r="J99" s="6">
        <f t="shared" si="12"/>
        <v>275.02113355428065</v>
      </c>
      <c r="K99" s="6">
        <f t="shared" si="13"/>
        <v>-1.0211335542806523</v>
      </c>
      <c r="L99" s="6">
        <f t="shared" si="14"/>
        <v>1.0211335542806523</v>
      </c>
    </row>
    <row r="100" spans="1:12" s="13" customFormat="1">
      <c r="A100" s="5">
        <v>83</v>
      </c>
      <c r="B100" s="5" t="s">
        <v>11</v>
      </c>
      <c r="C100" s="5">
        <v>237</v>
      </c>
      <c r="D100" s="5">
        <f t="shared" si="15"/>
        <v>0.5</v>
      </c>
      <c r="E100" s="13">
        <f t="shared" si="16"/>
        <v>0.2</v>
      </c>
      <c r="F100" s="13">
        <f t="shared" si="17"/>
        <v>0.1</v>
      </c>
      <c r="G100" s="6">
        <f t="shared" si="9"/>
        <v>283.8864691016488</v>
      </c>
      <c r="H100" s="6">
        <f t="shared" si="10"/>
        <v>2.7661198350376983</v>
      </c>
      <c r="I100" s="6">
        <f t="shared" si="11"/>
        <v>0.8384385450002213</v>
      </c>
      <c r="J100" s="6">
        <f t="shared" si="12"/>
        <v>239.26968466408158</v>
      </c>
      <c r="K100" s="6">
        <f t="shared" si="13"/>
        <v>-2.2696846640815806</v>
      </c>
      <c r="L100" s="6">
        <f t="shared" si="14"/>
        <v>2.2696846640815806</v>
      </c>
    </row>
    <row r="101" spans="1:12" s="13" customFormat="1">
      <c r="A101" s="5">
        <v>84</v>
      </c>
      <c r="B101" s="5" t="s">
        <v>12</v>
      </c>
      <c r="C101" s="5">
        <v>278</v>
      </c>
      <c r="D101" s="5">
        <f t="shared" si="15"/>
        <v>0.5</v>
      </c>
      <c r="E101" s="13">
        <f t="shared" si="16"/>
        <v>0.2</v>
      </c>
      <c r="F101" s="13">
        <f t="shared" si="17"/>
        <v>0.1</v>
      </c>
      <c r="G101" s="6">
        <f t="shared" si="9"/>
        <v>291.41892735288923</v>
      </c>
      <c r="H101" s="6">
        <f t="shared" si="10"/>
        <v>3.7193875182782445</v>
      </c>
      <c r="I101" s="6">
        <f t="shared" si="11"/>
        <v>0.94013686205989233</v>
      </c>
      <c r="J101" s="6">
        <f t="shared" si="12"/>
        <v>269.05261312534446</v>
      </c>
      <c r="K101" s="6">
        <f t="shared" si="13"/>
        <v>8.9473868746555354</v>
      </c>
      <c r="L101" s="6">
        <f t="shared" si="14"/>
        <v>8.9473868746555354</v>
      </c>
    </row>
    <row r="102" spans="1:12" s="13" customFormat="1">
      <c r="A102" s="5">
        <v>85</v>
      </c>
      <c r="B102" s="5" t="s">
        <v>5</v>
      </c>
      <c r="C102" s="5">
        <v>284</v>
      </c>
      <c r="D102" s="5">
        <f t="shared" si="15"/>
        <v>0.5</v>
      </c>
      <c r="E102" s="13">
        <f t="shared" si="16"/>
        <v>0.2</v>
      </c>
      <c r="F102" s="13">
        <f t="shared" si="17"/>
        <v>0.1</v>
      </c>
      <c r="G102" s="6">
        <f t="shared" si="9"/>
        <v>296.48360296623338</v>
      </c>
      <c r="H102" s="6">
        <f t="shared" si="10"/>
        <v>3.9884451372914258</v>
      </c>
      <c r="I102" s="6">
        <f t="shared" si="11"/>
        <v>0.95400034358154806</v>
      </c>
      <c r="J102" s="6">
        <f t="shared" si="12"/>
        <v>281.43435354684868</v>
      </c>
      <c r="K102" s="6">
        <f t="shared" si="13"/>
        <v>2.5656464531513166</v>
      </c>
      <c r="L102" s="6">
        <f t="shared" si="14"/>
        <v>2.5656464531513166</v>
      </c>
    </row>
    <row r="103" spans="1:12" s="13" customFormat="1">
      <c r="A103" s="5">
        <v>86</v>
      </c>
      <c r="B103" s="5" t="s">
        <v>6</v>
      </c>
      <c r="C103" s="5">
        <v>277</v>
      </c>
      <c r="D103" s="5">
        <f t="shared" si="15"/>
        <v>0.5</v>
      </c>
      <c r="E103" s="13">
        <f t="shared" si="16"/>
        <v>0.2</v>
      </c>
      <c r="F103" s="13">
        <f t="shared" si="17"/>
        <v>0.1</v>
      </c>
      <c r="G103" s="6">
        <f t="shared" si="9"/>
        <v>300.47226543147718</v>
      </c>
      <c r="H103" s="6">
        <f t="shared" si="10"/>
        <v>3.988488602881902</v>
      </c>
      <c r="I103" s="6">
        <f t="shared" si="11"/>
        <v>0.92188148974976902</v>
      </c>
      <c r="J103" s="6">
        <f t="shared" si="12"/>
        <v>276.999599298796</v>
      </c>
      <c r="K103" s="6">
        <f t="shared" si="13"/>
        <v>4.007012040005975E-4</v>
      </c>
      <c r="L103" s="6">
        <f t="shared" si="14"/>
        <v>4.007012040005975E-4</v>
      </c>
    </row>
    <row r="104" spans="1:12" s="13" customFormat="1">
      <c r="A104" s="5">
        <v>87</v>
      </c>
      <c r="B104" s="5" t="s">
        <v>7</v>
      </c>
      <c r="C104" s="5">
        <v>317</v>
      </c>
      <c r="D104" s="5">
        <f t="shared" si="15"/>
        <v>0.5</v>
      </c>
      <c r="E104" s="13">
        <f t="shared" si="16"/>
        <v>0.2</v>
      </c>
      <c r="F104" s="13">
        <f t="shared" si="17"/>
        <v>0.1</v>
      </c>
      <c r="G104" s="6">
        <f t="shared" si="9"/>
        <v>304.06846099210594</v>
      </c>
      <c r="H104" s="6">
        <f t="shared" si="10"/>
        <v>3.9100299944312731</v>
      </c>
      <c r="I104" s="6">
        <f t="shared" si="11"/>
        <v>1.0437404570692692</v>
      </c>
      <c r="J104" s="6">
        <f t="shared" si="12"/>
        <v>317.81900990277762</v>
      </c>
      <c r="K104" s="6">
        <f t="shared" si="13"/>
        <v>-0.81900990277762276</v>
      </c>
      <c r="L104" s="6">
        <f t="shared" si="14"/>
        <v>0.81900990277762276</v>
      </c>
    </row>
    <row r="105" spans="1:12" s="13" customFormat="1">
      <c r="A105" s="5">
        <v>88</v>
      </c>
      <c r="B105" s="5" t="s">
        <v>8</v>
      </c>
      <c r="C105" s="5">
        <v>313</v>
      </c>
      <c r="D105" s="5">
        <f t="shared" si="15"/>
        <v>0.5</v>
      </c>
      <c r="E105" s="13">
        <f t="shared" si="16"/>
        <v>0.2</v>
      </c>
      <c r="F105" s="13">
        <f t="shared" si="17"/>
        <v>0.1</v>
      </c>
      <c r="G105" s="6">
        <f t="shared" si="9"/>
        <v>309.50984934608528</v>
      </c>
      <c r="H105" s="6">
        <f t="shared" si="10"/>
        <v>4.2163016663408861</v>
      </c>
      <c r="I105" s="6">
        <f t="shared" si="11"/>
        <v>1.0067954177640324</v>
      </c>
      <c r="J105" s="6">
        <f t="shared" si="12"/>
        <v>309.91799572105469</v>
      </c>
      <c r="K105" s="6">
        <f t="shared" si="13"/>
        <v>3.0820042789453055</v>
      </c>
      <c r="L105" s="6">
        <f t="shared" si="14"/>
        <v>3.0820042789453055</v>
      </c>
    </row>
    <row r="106" spans="1:12" s="13" customFormat="1">
      <c r="A106" s="5">
        <v>89</v>
      </c>
      <c r="B106" s="5" t="s">
        <v>7</v>
      </c>
      <c r="C106" s="5">
        <v>318</v>
      </c>
      <c r="D106" s="5">
        <f t="shared" si="15"/>
        <v>0.5</v>
      </c>
      <c r="E106" s="13">
        <f t="shared" si="16"/>
        <v>0.2</v>
      </c>
      <c r="F106" s="13">
        <f t="shared" si="17"/>
        <v>0.1</v>
      </c>
      <c r="G106" s="6">
        <f t="shared" si="9"/>
        <v>314.45664861918584</v>
      </c>
      <c r="H106" s="6">
        <f t="shared" si="10"/>
        <v>4.3624011876928224</v>
      </c>
      <c r="I106" s="6">
        <f t="shared" si="11"/>
        <v>1.0091587702941327</v>
      </c>
      <c r="J106" s="6">
        <f t="shared" si="12"/>
        <v>316.52596629189281</v>
      </c>
      <c r="K106" s="6">
        <f t="shared" si="13"/>
        <v>1.4740337081071857</v>
      </c>
      <c r="L106" s="6">
        <f t="shared" si="14"/>
        <v>1.4740337081071857</v>
      </c>
    </row>
    <row r="107" spans="1:12" s="13" customFormat="1">
      <c r="A107" s="5">
        <v>90</v>
      </c>
      <c r="B107" s="5" t="s">
        <v>5</v>
      </c>
      <c r="C107" s="5">
        <v>374</v>
      </c>
      <c r="D107" s="5">
        <f t="shared" si="15"/>
        <v>0.5</v>
      </c>
      <c r="E107" s="13">
        <f t="shared" si="16"/>
        <v>0.2</v>
      </c>
      <c r="F107" s="13">
        <f t="shared" si="17"/>
        <v>0.1</v>
      </c>
      <c r="G107" s="6">
        <f t="shared" si="9"/>
        <v>322.67181857370338</v>
      </c>
      <c r="H107" s="6">
        <f t="shared" si="10"/>
        <v>5.1329549410577648</v>
      </c>
      <c r="I107" s="6">
        <f t="shared" si="11"/>
        <v>1.1467637608698993</v>
      </c>
      <c r="J107" s="6">
        <f t="shared" si="12"/>
        <v>365.17410709846649</v>
      </c>
      <c r="K107" s="6">
        <f t="shared" si="13"/>
        <v>8.825892901533507</v>
      </c>
      <c r="L107" s="6">
        <f t="shared" si="14"/>
        <v>8.825892901533507</v>
      </c>
    </row>
    <row r="108" spans="1:12" s="13" customFormat="1">
      <c r="A108" s="5">
        <v>91</v>
      </c>
      <c r="B108" s="5" t="s">
        <v>5</v>
      </c>
      <c r="C108" s="5">
        <v>413</v>
      </c>
      <c r="D108" s="5">
        <f t="shared" si="15"/>
        <v>0.5</v>
      </c>
      <c r="E108" s="13">
        <f t="shared" si="16"/>
        <v>0.2</v>
      </c>
      <c r="F108" s="13">
        <f t="shared" si="17"/>
        <v>0.1</v>
      </c>
      <c r="G108" s="6">
        <f t="shared" si="9"/>
        <v>323.69082242026798</v>
      </c>
      <c r="H108" s="6">
        <f t="shared" si="10"/>
        <v>4.3101647221591319</v>
      </c>
      <c r="I108" s="6">
        <f t="shared" si="11"/>
        <v>1.2906913307235399</v>
      </c>
      <c r="J108" s="6">
        <f t="shared" si="12"/>
        <v>423.63319629469481</v>
      </c>
      <c r="K108" s="6">
        <f t="shared" si="13"/>
        <v>-10.633196294694812</v>
      </c>
      <c r="L108" s="6">
        <f t="shared" si="14"/>
        <v>10.633196294694812</v>
      </c>
    </row>
    <row r="109" spans="1:12" s="13" customFormat="1">
      <c r="A109" s="5">
        <v>92</v>
      </c>
      <c r="B109" s="5" t="s">
        <v>8</v>
      </c>
      <c r="C109" s="5">
        <v>405</v>
      </c>
      <c r="D109" s="5">
        <f t="shared" si="15"/>
        <v>0.5</v>
      </c>
      <c r="E109" s="13">
        <f t="shared" si="16"/>
        <v>0.2</v>
      </c>
      <c r="F109" s="13">
        <f t="shared" si="17"/>
        <v>0.1</v>
      </c>
      <c r="G109" s="6">
        <f t="shared" si="9"/>
        <v>322.21867542931687</v>
      </c>
      <c r="H109" s="6">
        <f t="shared" si="10"/>
        <v>3.1537023795370853</v>
      </c>
      <c r="I109" s="6">
        <f t="shared" si="11"/>
        <v>1.2775814084291508</v>
      </c>
      <c r="J109" s="6">
        <f t="shared" si="12"/>
        <v>419.80130928258228</v>
      </c>
      <c r="K109" s="6">
        <f t="shared" si="13"/>
        <v>-14.801309282582281</v>
      </c>
      <c r="L109" s="6">
        <f t="shared" si="14"/>
        <v>14.801309282582281</v>
      </c>
    </row>
    <row r="110" spans="1:12" s="13" customFormat="1">
      <c r="A110" s="5">
        <v>93</v>
      </c>
      <c r="B110" s="5" t="s">
        <v>9</v>
      </c>
      <c r="C110" s="5">
        <v>355</v>
      </c>
      <c r="D110" s="5">
        <f t="shared" si="15"/>
        <v>0.5</v>
      </c>
      <c r="E110" s="13">
        <f t="shared" si="16"/>
        <v>0.2</v>
      </c>
      <c r="F110" s="13">
        <f t="shared" si="17"/>
        <v>0.1</v>
      </c>
      <c r="G110" s="6">
        <f t="shared" si="9"/>
        <v>321.00903151773809</v>
      </c>
      <c r="H110" s="6">
        <f t="shared" si="10"/>
        <v>2.2810331213139126</v>
      </c>
      <c r="I110" s="6">
        <f t="shared" si="11"/>
        <v>1.1196030116901152</v>
      </c>
      <c r="J110" s="6">
        <f t="shared" si="12"/>
        <v>364.78372992663719</v>
      </c>
      <c r="K110" s="6">
        <f t="shared" si="13"/>
        <v>-9.7837299266371929</v>
      </c>
      <c r="L110" s="6">
        <f t="shared" si="14"/>
        <v>9.7837299266371929</v>
      </c>
    </row>
    <row r="111" spans="1:12" s="13" customFormat="1">
      <c r="A111" s="5">
        <v>94</v>
      </c>
      <c r="B111" s="5" t="s">
        <v>10</v>
      </c>
      <c r="C111" s="5">
        <v>306</v>
      </c>
      <c r="D111" s="5">
        <f t="shared" si="15"/>
        <v>0.5</v>
      </c>
      <c r="E111" s="13">
        <f t="shared" si="16"/>
        <v>0.2</v>
      </c>
      <c r="F111" s="13">
        <f t="shared" si="17"/>
        <v>0.1</v>
      </c>
      <c r="G111" s="6">
        <f t="shared" si="9"/>
        <v>318.96151653231988</v>
      </c>
      <c r="H111" s="6">
        <f t="shared" si="10"/>
        <v>1.4153234999674864</v>
      </c>
      <c r="I111" s="6">
        <f t="shared" si="11"/>
        <v>0.97124194096062322</v>
      </c>
      <c r="J111" s="6">
        <f t="shared" si="12"/>
        <v>314.4195609079872</v>
      </c>
      <c r="K111" s="6">
        <f t="shared" si="13"/>
        <v>-8.4195609079872042</v>
      </c>
      <c r="L111" s="6">
        <f t="shared" si="14"/>
        <v>8.4195609079872042</v>
      </c>
    </row>
    <row r="112" spans="1:12" s="13" customFormat="1">
      <c r="A112" s="5">
        <v>95</v>
      </c>
      <c r="B112" s="5" t="s">
        <v>11</v>
      </c>
      <c r="C112" s="5">
        <v>271</v>
      </c>
      <c r="D112" s="5">
        <f t="shared" si="15"/>
        <v>0.5</v>
      </c>
      <c r="E112" s="13">
        <f t="shared" si="16"/>
        <v>0.2</v>
      </c>
      <c r="F112" s="13">
        <f t="shared" si="17"/>
        <v>0.1</v>
      </c>
      <c r="G112" s="6">
        <f t="shared" si="9"/>
        <v>321.79835649629945</v>
      </c>
      <c r="H112" s="6">
        <f t="shared" si="10"/>
        <v>1.6996267927699034</v>
      </c>
      <c r="I112" s="6">
        <f t="shared" si="11"/>
        <v>0.83880891799054891</v>
      </c>
      <c r="J112" s="6">
        <f t="shared" si="12"/>
        <v>268.61629160843967</v>
      </c>
      <c r="K112" s="6">
        <f t="shared" si="13"/>
        <v>2.383708391560333</v>
      </c>
      <c r="L112" s="6">
        <f t="shared" si="14"/>
        <v>2.383708391560333</v>
      </c>
    </row>
    <row r="113" spans="1:12" s="13" customFormat="1">
      <c r="A113" s="5">
        <v>96</v>
      </c>
      <c r="B113" s="5" t="s">
        <v>12</v>
      </c>
      <c r="C113" s="5">
        <v>306</v>
      </c>
      <c r="D113" s="5">
        <f t="shared" si="15"/>
        <v>0.5</v>
      </c>
      <c r="E113" s="13">
        <f t="shared" si="16"/>
        <v>0.2</v>
      </c>
      <c r="F113" s="13">
        <f t="shared" si="17"/>
        <v>0.1</v>
      </c>
      <c r="G113" s="6">
        <f t="shared" si="9"/>
        <v>324.4912541538128</v>
      </c>
      <c r="H113" s="6">
        <f t="shared" si="10"/>
        <v>1.8982809657185942</v>
      </c>
      <c r="I113" s="6">
        <f t="shared" si="11"/>
        <v>0.94042463886188676</v>
      </c>
      <c r="J113" s="6">
        <f t="shared" si="12"/>
        <v>304.13237889208915</v>
      </c>
      <c r="K113" s="6">
        <f t="shared" si="13"/>
        <v>1.8676211079108498</v>
      </c>
      <c r="L113" s="6">
        <f t="shared" si="14"/>
        <v>1.8676211079108498</v>
      </c>
    </row>
    <row r="114" spans="1:12" s="13" customFormat="1">
      <c r="A114" s="5">
        <v>97</v>
      </c>
      <c r="B114" s="5" t="s">
        <v>5</v>
      </c>
      <c r="C114" s="5">
        <v>315</v>
      </c>
      <c r="D114" s="5">
        <f t="shared" si="15"/>
        <v>0.5</v>
      </c>
      <c r="E114" s="13">
        <f t="shared" si="16"/>
        <v>0.2</v>
      </c>
      <c r="F114" s="13">
        <f t="shared" si="17"/>
        <v>0.1</v>
      </c>
      <c r="G114" s="6">
        <f t="shared" si="9"/>
        <v>328.28904772397078</v>
      </c>
      <c r="H114" s="6">
        <f t="shared" si="10"/>
        <v>2.278183486606471</v>
      </c>
      <c r="I114" s="6">
        <f t="shared" si="11"/>
        <v>0.95455233753012358</v>
      </c>
      <c r="J114" s="6">
        <f t="shared" si="12"/>
        <v>311.37572864545467</v>
      </c>
      <c r="K114" s="6">
        <f t="shared" si="13"/>
        <v>3.6242713545453284</v>
      </c>
      <c r="L114" s="6">
        <f t="shared" si="14"/>
        <v>3.6242713545453284</v>
      </c>
    </row>
    <row r="115" spans="1:12" s="13" customFormat="1">
      <c r="A115" s="5">
        <v>98</v>
      </c>
      <c r="B115" s="5" t="s">
        <v>6</v>
      </c>
      <c r="C115" s="5">
        <v>301</v>
      </c>
      <c r="D115" s="5">
        <f t="shared" si="15"/>
        <v>0.5</v>
      </c>
      <c r="E115" s="13">
        <f t="shared" si="16"/>
        <v>0.2</v>
      </c>
      <c r="F115" s="13">
        <f t="shared" si="17"/>
        <v>0.1</v>
      </c>
      <c r="G115" s="6">
        <f t="shared" si="9"/>
        <v>328.53670363599741</v>
      </c>
      <c r="H115" s="6">
        <f t="shared" si="10"/>
        <v>1.8720779716905027</v>
      </c>
      <c r="I115" s="6">
        <f t="shared" si="11"/>
        <v>0.92131171907735565</v>
      </c>
      <c r="J115" s="6">
        <f t="shared" si="12"/>
        <v>304.74381157086327</v>
      </c>
      <c r="K115" s="6">
        <f t="shared" si="13"/>
        <v>-3.7438115708632722</v>
      </c>
      <c r="L115" s="6">
        <f t="shared" si="14"/>
        <v>3.7438115708632722</v>
      </c>
    </row>
    <row r="116" spans="1:12" s="13" customFormat="1">
      <c r="A116" s="5">
        <v>99</v>
      </c>
      <c r="B116" s="5" t="s">
        <v>7</v>
      </c>
      <c r="C116" s="5">
        <v>356</v>
      </c>
      <c r="D116" s="5">
        <f t="shared" si="15"/>
        <v>0.5</v>
      </c>
      <c r="E116" s="13">
        <f t="shared" si="16"/>
        <v>0.2</v>
      </c>
      <c r="F116" s="13">
        <f t="shared" si="17"/>
        <v>0.1</v>
      </c>
      <c r="G116" s="6">
        <f t="shared" si="9"/>
        <v>335.74487219881473</v>
      </c>
      <c r="H116" s="6">
        <f t="shared" si="10"/>
        <v>2.9392960899158664</v>
      </c>
      <c r="I116" s="6">
        <f t="shared" si="11"/>
        <v>1.0453993040372276</v>
      </c>
      <c r="J116" s="6">
        <f t="shared" si="12"/>
        <v>344.86101273490851</v>
      </c>
      <c r="K116" s="6">
        <f t="shared" si="13"/>
        <v>11.138987265091487</v>
      </c>
      <c r="L116" s="6">
        <f t="shared" si="14"/>
        <v>11.138987265091487</v>
      </c>
    </row>
    <row r="117" spans="1:12" s="13" customFormat="1">
      <c r="A117" s="5">
        <v>100</v>
      </c>
      <c r="B117" s="5" t="s">
        <v>8</v>
      </c>
      <c r="C117" s="5">
        <v>348</v>
      </c>
      <c r="D117" s="5">
        <f t="shared" si="15"/>
        <v>0.5</v>
      </c>
      <c r="E117" s="13">
        <f t="shared" si="16"/>
        <v>0.2</v>
      </c>
      <c r="F117" s="13">
        <f t="shared" si="17"/>
        <v>0.1</v>
      </c>
      <c r="G117" s="6">
        <f t="shared" si="9"/>
        <v>342.16766214156394</v>
      </c>
      <c r="H117" s="6">
        <f t="shared" si="10"/>
        <v>3.6359948604825343</v>
      </c>
      <c r="I117" s="6">
        <f t="shared" si="11"/>
        <v>1.0078204023072506</v>
      </c>
      <c r="J117" s="6">
        <f t="shared" si="12"/>
        <v>340.98566870231633</v>
      </c>
      <c r="K117" s="6">
        <f t="shared" si="13"/>
        <v>7.0143312976836683</v>
      </c>
      <c r="L117" s="6">
        <f t="shared" si="14"/>
        <v>7.0143312976836683</v>
      </c>
    </row>
    <row r="118" spans="1:12" s="13" customFormat="1">
      <c r="A118" s="5">
        <v>101</v>
      </c>
      <c r="B118" s="5" t="s">
        <v>7</v>
      </c>
      <c r="C118" s="5">
        <v>355</v>
      </c>
      <c r="D118" s="5">
        <f t="shared" si="15"/>
        <v>0.5</v>
      </c>
      <c r="E118" s="13">
        <f t="shared" si="16"/>
        <v>0.2</v>
      </c>
      <c r="F118" s="13">
        <f t="shared" si="17"/>
        <v>0.1</v>
      </c>
      <c r="G118" s="6">
        <f t="shared" si="9"/>
        <v>348.79090088976665</v>
      </c>
      <c r="H118" s="6">
        <f t="shared" si="10"/>
        <v>4.2334436380265696</v>
      </c>
      <c r="I118" s="6">
        <f t="shared" si="11"/>
        <v>1.0100230713296843</v>
      </c>
      <c r="J118" s="6">
        <f t="shared" si="12"/>
        <v>348.97079326339929</v>
      </c>
      <c r="K118" s="6">
        <f t="shared" si="13"/>
        <v>6.0292067366007132</v>
      </c>
      <c r="L118" s="6">
        <f t="shared" si="14"/>
        <v>6.0292067366007132</v>
      </c>
    </row>
    <row r="119" spans="1:12" s="13" customFormat="1">
      <c r="A119" s="5">
        <v>102</v>
      </c>
      <c r="B119" s="5" t="s">
        <v>5</v>
      </c>
      <c r="C119" s="5">
        <v>422</v>
      </c>
      <c r="D119" s="5">
        <f t="shared" si="15"/>
        <v>0.5</v>
      </c>
      <c r="E119" s="13">
        <f t="shared" si="16"/>
        <v>0.2</v>
      </c>
      <c r="F119" s="13">
        <f t="shared" si="17"/>
        <v>0.1</v>
      </c>
      <c r="G119" s="6">
        <f t="shared" si="9"/>
        <v>360.50822027289712</v>
      </c>
      <c r="H119" s="6">
        <f t="shared" si="10"/>
        <v>5.7302187870473507</v>
      </c>
      <c r="I119" s="6">
        <f t="shared" si="11"/>
        <v>1.1491443549902889</v>
      </c>
      <c r="J119" s="6">
        <f t="shared" si="12"/>
        <v>404.83552500932319</v>
      </c>
      <c r="K119" s="6">
        <f t="shared" si="13"/>
        <v>17.164474990676808</v>
      </c>
      <c r="L119" s="6">
        <f t="shared" si="14"/>
        <v>17.164474990676808</v>
      </c>
    </row>
    <row r="120" spans="1:12" s="13" customFormat="1">
      <c r="A120" s="5">
        <v>103</v>
      </c>
      <c r="B120" s="5" t="s">
        <v>5</v>
      </c>
      <c r="C120" s="5">
        <v>465</v>
      </c>
      <c r="D120" s="5">
        <f t="shared" si="15"/>
        <v>0.5</v>
      </c>
      <c r="E120" s="13">
        <f t="shared" si="16"/>
        <v>0.2</v>
      </c>
      <c r="F120" s="13">
        <f t="shared" si="17"/>
        <v>0.1</v>
      </c>
      <c r="G120" s="6">
        <f t="shared" si="9"/>
        <v>363.25524002192395</v>
      </c>
      <c r="H120" s="6">
        <f t="shared" si="10"/>
        <v>5.1335789794432474</v>
      </c>
      <c r="I120" s="6">
        <f t="shared" si="11"/>
        <v>1.289631362769337</v>
      </c>
      <c r="J120" s="6">
        <f t="shared" si="12"/>
        <v>472.7007782723918</v>
      </c>
      <c r="K120" s="6">
        <f t="shared" si="13"/>
        <v>-7.7007782723918012</v>
      </c>
      <c r="L120" s="6">
        <f t="shared" si="14"/>
        <v>7.7007782723918012</v>
      </c>
    </row>
    <row r="121" spans="1:12" s="13" customFormat="1">
      <c r="A121" s="5">
        <v>104</v>
      </c>
      <c r="B121" s="5" t="s">
        <v>8</v>
      </c>
      <c r="C121" s="5">
        <v>467</v>
      </c>
      <c r="D121" s="5">
        <f t="shared" si="15"/>
        <v>0.5</v>
      </c>
      <c r="E121" s="13">
        <f t="shared" si="16"/>
        <v>0.2</v>
      </c>
      <c r="F121" s="13">
        <f t="shared" si="17"/>
        <v>0.1</v>
      </c>
      <c r="G121" s="6">
        <f t="shared" si="9"/>
        <v>366.96162766731277</v>
      </c>
      <c r="H121" s="6">
        <f t="shared" si="10"/>
        <v>4.848140712632361</v>
      </c>
      <c r="I121" s="6">
        <f t="shared" si="11"/>
        <v>1.2770845300153912</v>
      </c>
      <c r="J121" s="6">
        <f t="shared" si="12"/>
        <v>470.64670622931823</v>
      </c>
      <c r="K121" s="6">
        <f t="shared" si="13"/>
        <v>-3.6467062293182266</v>
      </c>
      <c r="L121" s="6">
        <f t="shared" si="14"/>
        <v>3.6467062293182266</v>
      </c>
    </row>
    <row r="122" spans="1:12" s="13" customFormat="1">
      <c r="A122" s="5">
        <v>105</v>
      </c>
      <c r="B122" s="5" t="s">
        <v>9</v>
      </c>
      <c r="C122" s="5">
        <v>404</v>
      </c>
      <c r="D122" s="5">
        <f t="shared" si="15"/>
        <v>0.5</v>
      </c>
      <c r="E122" s="13">
        <f t="shared" si="16"/>
        <v>0.2</v>
      </c>
      <c r="F122" s="13">
        <f t="shared" si="17"/>
        <v>0.1</v>
      </c>
      <c r="G122" s="6">
        <f t="shared" si="9"/>
        <v>366.32597799809616</v>
      </c>
      <c r="H122" s="6">
        <f t="shared" si="10"/>
        <v>3.751382636262568</v>
      </c>
      <c r="I122" s="6">
        <f t="shared" si="11"/>
        <v>1.1179269994508119</v>
      </c>
      <c r="J122" s="6">
        <f t="shared" si="12"/>
        <v>416.27933645399071</v>
      </c>
      <c r="K122" s="6">
        <f t="shared" si="13"/>
        <v>-12.279336453990709</v>
      </c>
      <c r="L122" s="6">
        <f t="shared" si="14"/>
        <v>12.279336453990709</v>
      </c>
    </row>
    <row r="123" spans="1:12" s="13" customFormat="1">
      <c r="A123" s="5">
        <v>106</v>
      </c>
      <c r="B123" s="5" t="s">
        <v>10</v>
      </c>
      <c r="C123" s="5">
        <v>347</v>
      </c>
      <c r="D123" s="5">
        <f t="shared" si="15"/>
        <v>0.5</v>
      </c>
      <c r="E123" s="13">
        <f t="shared" si="16"/>
        <v>0.2</v>
      </c>
      <c r="F123" s="13">
        <f t="shared" si="17"/>
        <v>0.1</v>
      </c>
      <c r="G123" s="6">
        <f t="shared" si="9"/>
        <v>363.67594121264369</v>
      </c>
      <c r="H123" s="6">
        <f t="shared" si="10"/>
        <v>2.47109875191956</v>
      </c>
      <c r="I123" s="6">
        <f t="shared" si="11"/>
        <v>0.96953236209672633</v>
      </c>
      <c r="J123" s="6">
        <f t="shared" si="12"/>
        <v>359.43465404809911</v>
      </c>
      <c r="K123" s="6">
        <f t="shared" si="13"/>
        <v>-12.434654048099105</v>
      </c>
      <c r="L123" s="6">
        <f t="shared" si="14"/>
        <v>12.434654048099105</v>
      </c>
    </row>
    <row r="124" spans="1:12" s="13" customFormat="1">
      <c r="A124" s="5">
        <v>107</v>
      </c>
      <c r="B124" s="5" t="s">
        <v>11</v>
      </c>
      <c r="C124" s="5">
        <v>305</v>
      </c>
      <c r="D124" s="5">
        <f t="shared" si="15"/>
        <v>0.5</v>
      </c>
      <c r="E124" s="13">
        <f t="shared" si="16"/>
        <v>0.2</v>
      </c>
      <c r="F124" s="13">
        <f t="shared" si="17"/>
        <v>0.1</v>
      </c>
      <c r="G124" s="6">
        <f t="shared" si="9"/>
        <v>364.87893088006876</v>
      </c>
      <c r="H124" s="6">
        <f t="shared" si="10"/>
        <v>2.2174769350206627</v>
      </c>
      <c r="I124" s="6">
        <f t="shared" si="11"/>
        <v>0.8385173963051249</v>
      </c>
      <c r="J124" s="6">
        <f t="shared" si="12"/>
        <v>307.12740241811758</v>
      </c>
      <c r="K124" s="6">
        <f t="shared" si="13"/>
        <v>-2.1274024181175832</v>
      </c>
      <c r="L124" s="6">
        <f t="shared" si="14"/>
        <v>2.1274024181175832</v>
      </c>
    </row>
    <row r="125" spans="1:12" s="13" customFormat="1">
      <c r="A125" s="5">
        <v>108</v>
      </c>
      <c r="B125" s="5" t="s">
        <v>12</v>
      </c>
      <c r="C125" s="5">
        <v>336</v>
      </c>
      <c r="D125" s="5">
        <f t="shared" si="15"/>
        <v>0.5</v>
      </c>
      <c r="E125" s="13">
        <f t="shared" si="16"/>
        <v>0.2</v>
      </c>
      <c r="F125" s="13">
        <f t="shared" si="17"/>
        <v>0.1</v>
      </c>
      <c r="G125" s="6">
        <f t="shared" si="9"/>
        <v>362.19090748804172</v>
      </c>
      <c r="H125" s="6">
        <f t="shared" si="10"/>
        <v>1.2363768696111204</v>
      </c>
      <c r="I125" s="6">
        <f t="shared" si="11"/>
        <v>0.93915093119056625</v>
      </c>
      <c r="J125" s="6">
        <f t="shared" si="12"/>
        <v>345.22650674700139</v>
      </c>
      <c r="K125" s="6">
        <f t="shared" si="13"/>
        <v>-9.2265067470013946</v>
      </c>
      <c r="L125" s="6">
        <f t="shared" si="14"/>
        <v>9.2265067470013946</v>
      </c>
    </row>
    <row r="126" spans="1:12" s="13" customFormat="1">
      <c r="A126" s="5">
        <v>109</v>
      </c>
      <c r="B126" s="5" t="s">
        <v>5</v>
      </c>
      <c r="C126" s="5">
        <v>340</v>
      </c>
      <c r="D126" s="5">
        <f t="shared" si="15"/>
        <v>0.5</v>
      </c>
      <c r="E126" s="13">
        <f t="shared" si="16"/>
        <v>0.2</v>
      </c>
      <c r="F126" s="13">
        <f t="shared" si="17"/>
        <v>0.1</v>
      </c>
      <c r="G126" s="6">
        <f t="shared" si="9"/>
        <v>359.80759608382658</v>
      </c>
      <c r="H126" s="6">
        <f t="shared" si="10"/>
        <v>0.51243921484586941</v>
      </c>
      <c r="I126" s="6">
        <f t="shared" si="11"/>
        <v>0.95359205154936122</v>
      </c>
      <c r="J126" s="6">
        <f t="shared" si="12"/>
        <v>346.91036380582239</v>
      </c>
      <c r="K126" s="6">
        <f t="shared" si="13"/>
        <v>-6.9103638058223851</v>
      </c>
      <c r="L126" s="6">
        <f t="shared" si="14"/>
        <v>6.9103638058223851</v>
      </c>
    </row>
    <row r="127" spans="1:12" s="13" customFormat="1">
      <c r="A127" s="5">
        <v>110</v>
      </c>
      <c r="B127" s="5" t="s">
        <v>6</v>
      </c>
      <c r="C127" s="5">
        <v>318</v>
      </c>
      <c r="D127" s="5">
        <f t="shared" si="15"/>
        <v>0.5</v>
      </c>
      <c r="E127" s="13">
        <f t="shared" si="16"/>
        <v>0.2</v>
      </c>
      <c r="F127" s="13">
        <f t="shared" si="17"/>
        <v>0.1</v>
      </c>
      <c r="G127" s="6">
        <f t="shared" si="9"/>
        <v>352.74004317992427</v>
      </c>
      <c r="H127" s="6">
        <f t="shared" si="10"/>
        <v>-1.0035592089037666</v>
      </c>
      <c r="I127" s="6">
        <f t="shared" si="11"/>
        <v>0.91933192242411477</v>
      </c>
      <c r="J127" s="6">
        <f t="shared" si="12"/>
        <v>331.96707113903341</v>
      </c>
      <c r="K127" s="6">
        <f t="shared" si="13"/>
        <v>-13.967071139033408</v>
      </c>
      <c r="L127" s="6">
        <f t="shared" si="14"/>
        <v>13.967071139033408</v>
      </c>
    </row>
    <row r="128" spans="1:12" s="13" customFormat="1">
      <c r="A128" s="5">
        <v>111</v>
      </c>
      <c r="B128" s="5" t="s">
        <v>7</v>
      </c>
      <c r="C128" s="5">
        <v>362</v>
      </c>
      <c r="D128" s="5">
        <f t="shared" si="15"/>
        <v>0.5</v>
      </c>
      <c r="E128" s="13">
        <f t="shared" si="16"/>
        <v>0.2</v>
      </c>
      <c r="F128" s="13">
        <f t="shared" si="17"/>
        <v>0.1</v>
      </c>
      <c r="G128" s="6">
        <f t="shared" si="9"/>
        <v>349.00782539731864</v>
      </c>
      <c r="H128" s="6">
        <f t="shared" si="10"/>
        <v>-1.5492909236441395</v>
      </c>
      <c r="I128" s="6">
        <f t="shared" si="11"/>
        <v>1.0445819762966086</v>
      </c>
      <c r="J128" s="6">
        <f t="shared" si="12"/>
        <v>367.7050755478063</v>
      </c>
      <c r="K128" s="6">
        <f t="shared" si="13"/>
        <v>-5.7050755478063024</v>
      </c>
      <c r="L128" s="6">
        <f t="shared" si="14"/>
        <v>5.7050755478063024</v>
      </c>
    </row>
    <row r="129" spans="1:22" s="13" customFormat="1">
      <c r="A129" s="5">
        <v>112</v>
      </c>
      <c r="B129" s="5" t="s">
        <v>8</v>
      </c>
      <c r="C129" s="5">
        <v>348</v>
      </c>
      <c r="D129" s="5">
        <f t="shared" si="15"/>
        <v>0.5</v>
      </c>
      <c r="E129" s="13">
        <f t="shared" si="16"/>
        <v>0.2</v>
      </c>
      <c r="F129" s="13">
        <f t="shared" si="17"/>
        <v>0.1</v>
      </c>
      <c r="G129" s="6">
        <f t="shared" si="9"/>
        <v>346.37907627191294</v>
      </c>
      <c r="H129" s="6">
        <f t="shared" si="10"/>
        <v>-1.7651825639964525</v>
      </c>
      <c r="I129" s="6">
        <f t="shared" si="11"/>
        <v>1.0075063244446723</v>
      </c>
      <c r="J129" s="6">
        <f t="shared" si="12"/>
        <v>350.17579999834629</v>
      </c>
      <c r="K129" s="6">
        <f t="shared" si="13"/>
        <v>-2.1757999983462923</v>
      </c>
      <c r="L129" s="6">
        <f t="shared" si="14"/>
        <v>2.1757999983462923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s="13" customFormat="1">
      <c r="A130" s="5">
        <v>113</v>
      </c>
      <c r="B130" s="5" t="s">
        <v>7</v>
      </c>
      <c r="C130" s="5">
        <v>363</v>
      </c>
      <c r="D130" s="5">
        <f t="shared" si="15"/>
        <v>0.5</v>
      </c>
      <c r="E130" s="13">
        <f t="shared" si="16"/>
        <v>0.2</v>
      </c>
      <c r="F130" s="13">
        <f t="shared" si="17"/>
        <v>0.1</v>
      </c>
      <c r="G130" s="6">
        <f t="shared" si="9"/>
        <v>352.00581230765249</v>
      </c>
      <c r="H130" s="6">
        <f t="shared" si="10"/>
        <v>-0.28679884404925104</v>
      </c>
      <c r="I130" s="6">
        <f t="shared" si="11"/>
        <v>1.0121440614003252</v>
      </c>
      <c r="J130" s="6">
        <f t="shared" si="12"/>
        <v>348.06798334575114</v>
      </c>
      <c r="K130" s="6">
        <f t="shared" si="13"/>
        <v>14.932016654248855</v>
      </c>
      <c r="L130" s="6">
        <f t="shared" si="14"/>
        <v>14.932016654248855</v>
      </c>
      <c r="M130" s="5"/>
      <c r="N130" s="5"/>
      <c r="O130" s="5"/>
      <c r="P130" s="5"/>
      <c r="R130" s="5"/>
      <c r="S130" s="5"/>
      <c r="T130" s="5"/>
      <c r="U130" s="5"/>
      <c r="V130" s="5"/>
    </row>
    <row r="131" spans="1:22" s="13" customFormat="1">
      <c r="A131" s="5">
        <v>114</v>
      </c>
      <c r="B131" s="5" t="s">
        <v>5</v>
      </c>
      <c r="C131" s="5">
        <v>435</v>
      </c>
      <c r="D131" s="5">
        <f t="shared" si="15"/>
        <v>0.5</v>
      </c>
      <c r="E131" s="13">
        <f t="shared" si="16"/>
        <v>0.2</v>
      </c>
      <c r="F131" s="13">
        <f t="shared" si="17"/>
        <v>0.1</v>
      </c>
      <c r="G131" s="6">
        <f t="shared" si="9"/>
        <v>365.1307667397212</v>
      </c>
      <c r="H131" s="6">
        <f t="shared" si="10"/>
        <v>2.3955518111743404</v>
      </c>
      <c r="I131" s="6">
        <f t="shared" si="11"/>
        <v>1.1533653196341038</v>
      </c>
      <c r="J131" s="6">
        <f t="shared" si="12"/>
        <v>404.17591886445308</v>
      </c>
      <c r="K131" s="6">
        <f t="shared" si="13"/>
        <v>30.824081135546919</v>
      </c>
      <c r="L131" s="6">
        <f t="shared" si="14"/>
        <v>30.824081135546919</v>
      </c>
      <c r="M131" s="5"/>
      <c r="N131" s="5"/>
      <c r="O131" s="5"/>
      <c r="P131" s="5"/>
      <c r="R131" s="5"/>
      <c r="S131" s="5"/>
      <c r="T131" s="5"/>
      <c r="U131" s="5"/>
      <c r="V131" s="5"/>
    </row>
    <row r="132" spans="1:22" s="13" customFormat="1">
      <c r="A132" s="5">
        <v>115</v>
      </c>
      <c r="B132" s="5" t="s">
        <v>5</v>
      </c>
      <c r="C132" s="5">
        <v>491</v>
      </c>
      <c r="D132" s="5">
        <f t="shared" si="15"/>
        <v>0.5</v>
      </c>
      <c r="E132" s="13">
        <f t="shared" si="16"/>
        <v>0.2</v>
      </c>
      <c r="F132" s="13">
        <f t="shared" si="17"/>
        <v>0.1</v>
      </c>
      <c r="G132" s="6">
        <f t="shared" si="9"/>
        <v>374.12763635579472</v>
      </c>
      <c r="H132" s="6">
        <f t="shared" si="10"/>
        <v>3.7158153721541773</v>
      </c>
      <c r="I132" s="6">
        <f t="shared" si="11"/>
        <v>1.2919068606608399</v>
      </c>
      <c r="J132" s="6">
        <f t="shared" si="12"/>
        <v>473.97346704638886</v>
      </c>
      <c r="K132" s="6">
        <f t="shared" si="13"/>
        <v>17.026532953611138</v>
      </c>
      <c r="L132" s="6">
        <f t="shared" si="14"/>
        <v>17.026532953611138</v>
      </c>
      <c r="M132" s="5"/>
      <c r="N132" s="5"/>
      <c r="O132" s="5"/>
      <c r="P132" s="5"/>
      <c r="R132" s="5"/>
      <c r="S132" s="5"/>
      <c r="T132" s="5"/>
      <c r="U132" s="5"/>
      <c r="V132" s="5"/>
    </row>
    <row r="133" spans="1:22" s="13" customFormat="1">
      <c r="A133" s="5">
        <v>116</v>
      </c>
      <c r="B133" s="5" t="s">
        <v>8</v>
      </c>
      <c r="C133" s="5">
        <v>505</v>
      </c>
      <c r="D133" s="5">
        <f t="shared" si="15"/>
        <v>0.5</v>
      </c>
      <c r="E133" s="13">
        <f t="shared" si="16"/>
        <v>0.2</v>
      </c>
      <c r="F133" s="13">
        <f t="shared" si="17"/>
        <v>0.1</v>
      </c>
      <c r="G133" s="6">
        <f t="shared" si="9"/>
        <v>386.63769067717044</v>
      </c>
      <c r="H133" s="6">
        <f t="shared" si="10"/>
        <v>5.4746631619984862</v>
      </c>
      <c r="I133" s="6">
        <f t="shared" si="11"/>
        <v>1.2799893131718494</v>
      </c>
      <c r="J133" s="6">
        <f t="shared" si="12"/>
        <v>482.53802696938078</v>
      </c>
      <c r="K133" s="6">
        <f t="shared" si="13"/>
        <v>22.46197303061922</v>
      </c>
      <c r="L133" s="6">
        <f t="shared" si="14"/>
        <v>22.46197303061922</v>
      </c>
      <c r="M133" s="5"/>
      <c r="N133" s="5"/>
      <c r="O133" s="5"/>
      <c r="P133" s="5"/>
      <c r="R133" s="5"/>
      <c r="S133" s="5"/>
      <c r="T133" s="5"/>
      <c r="U133" s="5"/>
      <c r="V133" s="5"/>
    </row>
    <row r="134" spans="1:22" s="13" customFormat="1">
      <c r="A134" s="5">
        <v>117</v>
      </c>
      <c r="B134" s="5" t="s">
        <v>9</v>
      </c>
      <c r="C134" s="5">
        <v>404</v>
      </c>
      <c r="D134" s="5">
        <f t="shared" si="15"/>
        <v>0.5</v>
      </c>
      <c r="E134" s="13">
        <f t="shared" si="16"/>
        <v>0.2</v>
      </c>
      <c r="F134" s="13">
        <f t="shared" si="17"/>
        <v>0.1</v>
      </c>
      <c r="G134" s="6">
        <f t="shared" si="9"/>
        <v>376.74776062695861</v>
      </c>
      <c r="H134" s="6">
        <f t="shared" si="10"/>
        <v>2.4017445195564227</v>
      </c>
      <c r="I134" s="6">
        <f t="shared" si="11"/>
        <v>1.1133678499660413</v>
      </c>
      <c r="J134" s="6">
        <f t="shared" si="12"/>
        <v>438.35298717501712</v>
      </c>
      <c r="K134" s="6">
        <f t="shared" si="13"/>
        <v>-34.35298717501712</v>
      </c>
      <c r="L134" s="6">
        <f t="shared" si="14"/>
        <v>34.35298717501712</v>
      </c>
      <c r="M134" s="5"/>
      <c r="N134" s="5"/>
      <c r="O134" s="5"/>
      <c r="P134" s="5"/>
      <c r="R134" s="5"/>
      <c r="S134" s="5"/>
      <c r="T134" s="5"/>
      <c r="U134" s="5"/>
      <c r="V134" s="5"/>
    </row>
    <row r="135" spans="1:22" s="13" customFormat="1">
      <c r="A135" s="5">
        <v>118</v>
      </c>
      <c r="B135" s="5" t="s">
        <v>10</v>
      </c>
      <c r="C135" s="5">
        <v>359</v>
      </c>
      <c r="D135" s="5">
        <f t="shared" si="15"/>
        <v>0.5</v>
      </c>
      <c r="E135" s="13">
        <f t="shared" si="16"/>
        <v>0.2</v>
      </c>
      <c r="F135" s="13">
        <f t="shared" si="17"/>
        <v>0.1</v>
      </c>
      <c r="G135" s="6">
        <f t="shared" si="9"/>
        <v>374.71555551851498</v>
      </c>
      <c r="H135" s="6">
        <f t="shared" si="10"/>
        <v>1.5149545939564113</v>
      </c>
      <c r="I135" s="6">
        <f t="shared" si="11"/>
        <v>0.96838512985804748</v>
      </c>
      <c r="J135" s="6">
        <f t="shared" si="12"/>
        <v>367.59771531250561</v>
      </c>
      <c r="K135" s="6">
        <f t="shared" si="13"/>
        <v>-8.5977153125056134</v>
      </c>
      <c r="L135" s="6">
        <f t="shared" si="14"/>
        <v>8.5977153125056134</v>
      </c>
      <c r="M135" s="5"/>
      <c r="N135" s="5"/>
      <c r="O135" s="5"/>
      <c r="P135" s="5"/>
      <c r="R135" s="5"/>
      <c r="S135" s="5"/>
      <c r="T135" s="5"/>
      <c r="U135" s="5"/>
      <c r="V135" s="5"/>
    </row>
    <row r="136" spans="1:22" s="13" customFormat="1">
      <c r="A136" s="5">
        <v>119</v>
      </c>
      <c r="B136" s="5" t="s">
        <v>11</v>
      </c>
      <c r="C136" s="5">
        <v>310</v>
      </c>
      <c r="D136" s="5">
        <f t="shared" si="15"/>
        <v>0.5</v>
      </c>
      <c r="E136" s="13">
        <f t="shared" si="16"/>
        <v>0.2</v>
      </c>
      <c r="F136" s="13">
        <f t="shared" si="17"/>
        <v>0.1</v>
      </c>
      <c r="G136" s="6">
        <f t="shared" si="9"/>
        <v>372.96532576794419</v>
      </c>
      <c r="H136" s="6">
        <f t="shared" si="10"/>
        <v>0.86191772505097264</v>
      </c>
      <c r="I136" s="6">
        <f t="shared" si="11"/>
        <v>0.83778330289593417</v>
      </c>
      <c r="J136" s="6">
        <f t="shared" si="12"/>
        <v>315.4758277500585</v>
      </c>
      <c r="K136" s="6">
        <f t="shared" si="13"/>
        <v>-5.4758277500584995</v>
      </c>
      <c r="L136" s="6">
        <f t="shared" si="14"/>
        <v>5.4758277500584995</v>
      </c>
      <c r="M136" s="5"/>
      <c r="N136" s="5"/>
      <c r="O136" s="5"/>
      <c r="P136" s="5"/>
      <c r="R136" s="5"/>
      <c r="S136" s="5"/>
      <c r="T136" s="5"/>
      <c r="U136" s="5"/>
      <c r="V136" s="5"/>
    </row>
    <row r="137" spans="1:22" s="13" customFormat="1">
      <c r="A137" s="5">
        <v>120</v>
      </c>
      <c r="B137" s="5" t="s">
        <v>12</v>
      </c>
      <c r="C137" s="5">
        <v>337</v>
      </c>
      <c r="D137" s="5">
        <f t="shared" si="15"/>
        <v>0.5</v>
      </c>
      <c r="E137" s="13">
        <f t="shared" si="16"/>
        <v>0.2</v>
      </c>
      <c r="F137" s="13">
        <f t="shared" si="17"/>
        <v>0.1</v>
      </c>
      <c r="G137" s="6">
        <f t="shared" si="9"/>
        <v>366.33100228020129</v>
      </c>
      <c r="H137" s="6">
        <f t="shared" si="10"/>
        <v>-0.63733051750780279</v>
      </c>
      <c r="I137" s="6">
        <f t="shared" si="11"/>
        <v>0.93722914409867286</v>
      </c>
      <c r="J137" s="6">
        <f t="shared" si="12"/>
        <v>351.08020383084897</v>
      </c>
      <c r="K137" s="6">
        <f t="shared" si="13"/>
        <v>-14.080203830848973</v>
      </c>
      <c r="L137" s="6">
        <f t="shared" si="14"/>
        <v>14.080203830848973</v>
      </c>
      <c r="M137" s="5"/>
      <c r="N137" s="5"/>
      <c r="O137" s="5"/>
      <c r="P137" s="5"/>
      <c r="R137" s="5"/>
      <c r="S137" s="5"/>
      <c r="T137" s="5"/>
      <c r="U137" s="5"/>
      <c r="V137" s="5"/>
    </row>
    <row r="138" spans="1:22" s="13" customFormat="1">
      <c r="A138" s="5">
        <v>121</v>
      </c>
      <c r="B138" s="5" t="s">
        <v>5</v>
      </c>
      <c r="C138" s="5">
        <v>360</v>
      </c>
      <c r="D138" s="5">
        <f t="shared" si="15"/>
        <v>0.5</v>
      </c>
      <c r="E138" s="13">
        <f t="shared" si="16"/>
        <v>0.2</v>
      </c>
      <c r="F138" s="13">
        <f t="shared" si="17"/>
        <v>0.1</v>
      </c>
      <c r="G138" s="6">
        <f t="shared" si="9"/>
        <v>371.60679849590781</v>
      </c>
      <c r="H138" s="6">
        <f t="shared" si="10"/>
        <v>0.54529482913506189</v>
      </c>
      <c r="I138" s="6">
        <f t="shared" si="11"/>
        <v>0.95510943784999403</v>
      </c>
      <c r="J138" s="6">
        <f t="shared" si="12"/>
        <v>348.72257869480558</v>
      </c>
      <c r="K138" s="6">
        <f t="shared" si="13"/>
        <v>11.277421305194423</v>
      </c>
      <c r="L138" s="6">
        <f t="shared" si="14"/>
        <v>11.277421305194423</v>
      </c>
      <c r="M138" s="5"/>
      <c r="N138" s="5"/>
      <c r="O138" s="5"/>
      <c r="P138" s="5"/>
      <c r="R138" s="5"/>
      <c r="S138" s="5"/>
      <c r="T138" s="5"/>
      <c r="U138" s="5"/>
      <c r="V138" s="5"/>
    </row>
    <row r="139" spans="1:22" s="13" customFormat="1">
      <c r="A139" s="5">
        <v>122</v>
      </c>
      <c r="B139" s="5" t="s">
        <v>6</v>
      </c>
      <c r="C139" s="5">
        <v>342</v>
      </c>
      <c r="D139" s="5">
        <f t="shared" si="15"/>
        <v>0.5</v>
      </c>
      <c r="E139" s="13">
        <f t="shared" si="16"/>
        <v>0.2</v>
      </c>
      <c r="F139" s="13">
        <f t="shared" si="17"/>
        <v>0.1</v>
      </c>
      <c r="G139" s="6">
        <f t="shared" si="9"/>
        <v>372.08068310449704</v>
      </c>
      <c r="H139" s="6">
        <f t="shared" si="10"/>
        <v>0.53101278502589566</v>
      </c>
      <c r="I139" s="6">
        <f t="shared" si="11"/>
        <v>0.91931427848334701</v>
      </c>
      <c r="J139" s="6">
        <f t="shared" si="12"/>
        <v>342.13129939067022</v>
      </c>
      <c r="K139" s="6">
        <f t="shared" si="13"/>
        <v>-0.13129939067022178</v>
      </c>
      <c r="L139" s="6">
        <f t="shared" si="14"/>
        <v>0.13129939067022178</v>
      </c>
      <c r="M139" s="5"/>
      <c r="N139" s="5"/>
      <c r="O139" s="5"/>
      <c r="P139" s="5"/>
      <c r="R139" s="5"/>
      <c r="S139" s="5"/>
      <c r="T139" s="5"/>
      <c r="U139" s="5"/>
      <c r="V139" s="5"/>
    </row>
    <row r="140" spans="1:22" s="13" customFormat="1">
      <c r="A140" s="5">
        <v>123</v>
      </c>
      <c r="B140" s="5" t="s">
        <v>7</v>
      </c>
      <c r="C140" s="5">
        <v>406</v>
      </c>
      <c r="D140" s="5">
        <f t="shared" si="15"/>
        <v>0.5</v>
      </c>
      <c r="E140" s="13">
        <f t="shared" si="16"/>
        <v>0.2</v>
      </c>
      <c r="F140" s="13">
        <f t="shared" si="17"/>
        <v>0.1</v>
      </c>
      <c r="G140" s="6">
        <f t="shared" si="9"/>
        <v>380.6419600033887</v>
      </c>
      <c r="H140" s="6">
        <f t="shared" si="10"/>
        <v>2.1370656077990491</v>
      </c>
      <c r="I140" s="6">
        <f t="shared" si="11"/>
        <v>1.0467856926599257</v>
      </c>
      <c r="J140" s="6">
        <f t="shared" si="12"/>
        <v>389.22346168350879</v>
      </c>
      <c r="K140" s="6">
        <f t="shared" si="13"/>
        <v>16.776538316491212</v>
      </c>
      <c r="L140" s="6">
        <f t="shared" si="14"/>
        <v>16.776538316491212</v>
      </c>
      <c r="M140" s="5"/>
      <c r="N140" s="5"/>
      <c r="O140" s="5"/>
      <c r="P140" s="5"/>
      <c r="R140" s="5"/>
      <c r="S140" s="5"/>
      <c r="T140" s="5"/>
      <c r="U140" s="5"/>
      <c r="V140" s="5"/>
    </row>
    <row r="141" spans="1:22" s="13" customFormat="1">
      <c r="A141" s="5">
        <v>124</v>
      </c>
      <c r="B141" s="5" t="s">
        <v>8</v>
      </c>
      <c r="C141" s="5">
        <v>396</v>
      </c>
      <c r="D141" s="5">
        <f t="shared" si="15"/>
        <v>0.5</v>
      </c>
      <c r="E141" s="13">
        <f t="shared" si="16"/>
        <v>0.2</v>
      </c>
      <c r="F141" s="13">
        <f t="shared" si="17"/>
        <v>0.1</v>
      </c>
      <c r="G141" s="6">
        <f t="shared" si="9"/>
        <v>387.91433373824231</v>
      </c>
      <c r="H141" s="6">
        <f t="shared" si="10"/>
        <v>3.1641272332099595</v>
      </c>
      <c r="I141" s="6">
        <f t="shared" si="11"/>
        <v>1.0088400868158949</v>
      </c>
      <c r="J141" s="6">
        <f t="shared" si="12"/>
        <v>385.65228916804085</v>
      </c>
      <c r="K141" s="6">
        <f t="shared" si="13"/>
        <v>10.347710831959148</v>
      </c>
      <c r="L141" s="6">
        <f t="shared" si="14"/>
        <v>10.347710831959148</v>
      </c>
      <c r="M141" s="5"/>
      <c r="N141" s="5"/>
      <c r="O141" s="5"/>
      <c r="P141" s="5"/>
      <c r="R141" s="5"/>
      <c r="S141" s="5"/>
      <c r="T141" s="5"/>
      <c r="U141" s="5"/>
      <c r="V141" s="5"/>
    </row>
    <row r="142" spans="1:22" s="13" customFormat="1">
      <c r="A142" s="5">
        <v>125</v>
      </c>
      <c r="B142" s="5" t="s">
        <v>7</v>
      </c>
      <c r="C142" s="5">
        <v>420</v>
      </c>
      <c r="D142" s="5">
        <f t="shared" si="15"/>
        <v>0.5</v>
      </c>
      <c r="E142" s="13">
        <f t="shared" si="16"/>
        <v>0.2</v>
      </c>
      <c r="F142" s="13">
        <f t="shared" si="17"/>
        <v>0.1</v>
      </c>
      <c r="G142" s="6">
        <f t="shared" si="9"/>
        <v>403.01957642527555</v>
      </c>
      <c r="H142" s="6">
        <f t="shared" si="10"/>
        <v>5.5523503239746157</v>
      </c>
      <c r="I142" s="6">
        <f t="shared" si="11"/>
        <v>1.0151429552010396</v>
      </c>
      <c r="J142" s="6">
        <f t="shared" si="12"/>
        <v>395.82774181383428</v>
      </c>
      <c r="K142" s="6">
        <f t="shared" si="13"/>
        <v>24.17225818616572</v>
      </c>
      <c r="L142" s="6">
        <f t="shared" si="14"/>
        <v>24.17225818616572</v>
      </c>
      <c r="M142" s="5"/>
      <c r="N142" s="5"/>
      <c r="O142" s="5"/>
      <c r="P142" s="5"/>
      <c r="R142" s="5"/>
      <c r="S142" s="5"/>
      <c r="T142" s="5"/>
      <c r="U142" s="5"/>
      <c r="V142" s="5"/>
    </row>
    <row r="143" spans="1:22" s="13" customFormat="1">
      <c r="A143" s="5">
        <v>126</v>
      </c>
      <c r="B143" s="5" t="s">
        <v>5</v>
      </c>
      <c r="C143" s="5">
        <v>472</v>
      </c>
      <c r="D143" s="5">
        <f t="shared" si="15"/>
        <v>0.5</v>
      </c>
      <c r="E143" s="13">
        <f t="shared" si="16"/>
        <v>0.2</v>
      </c>
      <c r="F143" s="13">
        <f t="shared" si="17"/>
        <v>0.1</v>
      </c>
      <c r="G143" s="6">
        <f t="shared" si="9"/>
        <v>408.90456598257344</v>
      </c>
      <c r="H143" s="6">
        <f t="shared" si="10"/>
        <v>5.618878170639273</v>
      </c>
      <c r="I143" s="6">
        <f t="shared" si="11"/>
        <v>1.1534591445965967</v>
      </c>
      <c r="J143" s="6">
        <f t="shared" si="12"/>
        <v>471.23269088867056</v>
      </c>
      <c r="K143" s="6">
        <f t="shared" si="13"/>
        <v>0.76730911132943902</v>
      </c>
      <c r="L143" s="6">
        <f t="shared" si="14"/>
        <v>0.76730911132943902</v>
      </c>
      <c r="M143" s="5"/>
      <c r="N143" s="5"/>
      <c r="O143" s="5"/>
      <c r="P143" s="5"/>
      <c r="R143" s="5"/>
      <c r="S143" s="5"/>
      <c r="T143" s="5"/>
      <c r="U143" s="5"/>
      <c r="V143" s="5"/>
    </row>
    <row r="144" spans="1:22" s="13" customFormat="1">
      <c r="A144" s="5">
        <v>127</v>
      </c>
      <c r="B144" s="5" t="s">
        <v>5</v>
      </c>
      <c r="C144" s="5">
        <v>548</v>
      </c>
      <c r="D144" s="5">
        <f t="shared" si="15"/>
        <v>0.5</v>
      </c>
      <c r="E144" s="13">
        <f t="shared" si="16"/>
        <v>0.2</v>
      </c>
      <c r="F144" s="13">
        <f t="shared" si="17"/>
        <v>0.1</v>
      </c>
      <c r="G144" s="6">
        <f t="shared" si="9"/>
        <v>419.35131486647879</v>
      </c>
      <c r="H144" s="6">
        <f t="shared" si="10"/>
        <v>6.5844523132924877</v>
      </c>
      <c r="I144" s="6">
        <f t="shared" si="11"/>
        <v>1.2933941957604898</v>
      </c>
      <c r="J144" s="6">
        <f t="shared" si="12"/>
        <v>535.52568140629603</v>
      </c>
      <c r="K144" s="6">
        <f t="shared" si="13"/>
        <v>12.47431859370397</v>
      </c>
      <c r="L144" s="6">
        <f t="shared" si="14"/>
        <v>12.47431859370397</v>
      </c>
      <c r="M144" s="5"/>
      <c r="N144" s="5"/>
      <c r="O144" s="5"/>
      <c r="P144" s="5"/>
      <c r="R144" s="5"/>
      <c r="S144" s="5"/>
      <c r="T144" s="5"/>
      <c r="U144" s="5"/>
      <c r="V144" s="5"/>
    </row>
    <row r="145" spans="1:22" s="13" customFormat="1">
      <c r="A145" s="5">
        <v>128</v>
      </c>
      <c r="B145" s="5" t="s">
        <v>8</v>
      </c>
      <c r="C145" s="5">
        <v>559</v>
      </c>
      <c r="D145" s="5">
        <f t="shared" si="15"/>
        <v>0.5</v>
      </c>
      <c r="E145" s="13">
        <f t="shared" si="16"/>
        <v>0.2</v>
      </c>
      <c r="F145" s="13">
        <f t="shared" si="17"/>
        <v>0.1</v>
      </c>
      <c r="G145" s="6">
        <f t="shared" si="9"/>
        <v>431.32908170597864</v>
      </c>
      <c r="H145" s="6">
        <f t="shared" si="10"/>
        <v>7.6631152185339602</v>
      </c>
      <c r="I145" s="6">
        <f t="shared" si="11"/>
        <v>1.2815898045945042</v>
      </c>
      <c r="J145" s="6">
        <f t="shared" si="12"/>
        <v>545.19323008776018</v>
      </c>
      <c r="K145" s="6">
        <f t="shared" si="13"/>
        <v>13.806769912239815</v>
      </c>
      <c r="L145" s="6">
        <f t="shared" si="14"/>
        <v>13.806769912239815</v>
      </c>
      <c r="M145" s="5"/>
      <c r="N145" s="5"/>
      <c r="O145" s="5"/>
      <c r="P145" s="5"/>
      <c r="R145" s="5"/>
      <c r="S145" s="5"/>
      <c r="T145" s="5"/>
      <c r="U145" s="5"/>
      <c r="V145" s="5"/>
    </row>
    <row r="146" spans="1:22" s="13" customFormat="1">
      <c r="A146" s="5">
        <v>129</v>
      </c>
      <c r="B146" s="5" t="s">
        <v>9</v>
      </c>
      <c r="C146" s="5">
        <v>463</v>
      </c>
      <c r="D146" s="5">
        <f t="shared" si="15"/>
        <v>0.5</v>
      </c>
      <c r="E146" s="13">
        <f t="shared" si="16"/>
        <v>0.2</v>
      </c>
      <c r="F146" s="13">
        <f t="shared" si="17"/>
        <v>0.1</v>
      </c>
      <c r="G146" s="6">
        <f t="shared" si="9"/>
        <v>427.42378382434117</v>
      </c>
      <c r="H146" s="6">
        <f t="shared" si="10"/>
        <v>5.3494325984996749</v>
      </c>
      <c r="I146" s="6">
        <f t="shared" si="11"/>
        <v>1.1103544708073958</v>
      </c>
      <c r="J146" s="6">
        <f t="shared" si="12"/>
        <v>488.7597984417136</v>
      </c>
      <c r="K146" s="6">
        <f t="shared" si="13"/>
        <v>-25.759798441713599</v>
      </c>
      <c r="L146" s="6">
        <f t="shared" si="14"/>
        <v>25.759798441713599</v>
      </c>
      <c r="M146" s="5"/>
      <c r="N146" s="5"/>
      <c r="O146" s="5"/>
      <c r="P146" s="5"/>
      <c r="R146" s="5"/>
      <c r="S146" s="5"/>
      <c r="T146" s="5"/>
      <c r="U146" s="5"/>
      <c r="V146" s="5"/>
    </row>
    <row r="147" spans="1:22" s="13" customFormat="1">
      <c r="A147" s="5">
        <v>130</v>
      </c>
      <c r="B147" s="5" t="s">
        <v>10</v>
      </c>
      <c r="C147" s="5">
        <v>407</v>
      </c>
      <c r="D147" s="5">
        <f t="shared" si="15"/>
        <v>0.5</v>
      </c>
      <c r="E147" s="13">
        <f t="shared" si="16"/>
        <v>0.2</v>
      </c>
      <c r="F147" s="13">
        <f t="shared" si="17"/>
        <v>0.1</v>
      </c>
      <c r="G147" s="6">
        <f t="shared" ref="G147:G161" si="18">D147*(C147/I135)+(1-D147)*(J147/I135)</f>
        <v>426.53027288110655</v>
      </c>
      <c r="H147" s="6">
        <f t="shared" ref="H147:H161" si="19">E147*(G147-G146)+(1-E147)*H146</f>
        <v>4.1008438901528166</v>
      </c>
      <c r="I147" s="6">
        <f t="shared" ref="I147:I161" si="20">F147*(C147/G147)+(1-F147)*I135</f>
        <v>0.96696774542445918</v>
      </c>
      <c r="J147" s="6">
        <f t="shared" ref="J147:J161" si="21">(G146+H146)*I135</f>
        <v>419.0911473847176</v>
      </c>
      <c r="K147" s="6">
        <f t="shared" ref="K147:K161" si="22">C147-J147</f>
        <v>-12.091147384717601</v>
      </c>
      <c r="L147" s="6">
        <f t="shared" ref="L147:L161" si="23">ABS(K147)</f>
        <v>12.091147384717601</v>
      </c>
      <c r="M147" s="5"/>
      <c r="N147" s="5"/>
      <c r="O147" s="5"/>
      <c r="P147" s="5"/>
      <c r="R147" s="5"/>
      <c r="S147" s="5"/>
      <c r="T147" s="5"/>
      <c r="U147" s="5"/>
      <c r="V147" s="5"/>
    </row>
    <row r="148" spans="1:22" s="13" customFormat="1">
      <c r="A148" s="5">
        <v>131</v>
      </c>
      <c r="B148" s="5" t="s">
        <v>11</v>
      </c>
      <c r="C148" s="5">
        <v>362</v>
      </c>
      <c r="D148" s="5">
        <f t="shared" ref="D148:D161" si="24">D147</f>
        <v>0.5</v>
      </c>
      <c r="E148" s="13">
        <f t="shared" ref="E148:E161" si="25">E147</f>
        <v>0.2</v>
      </c>
      <c r="F148" s="13">
        <f t="shared" ref="F148:F161" si="26">F147</f>
        <v>0.1</v>
      </c>
      <c r="G148" s="6">
        <f t="shared" si="18"/>
        <v>431.36187892501505</v>
      </c>
      <c r="H148" s="6">
        <f t="shared" si="19"/>
        <v>4.2469963209039516</v>
      </c>
      <c r="I148" s="6">
        <f t="shared" si="20"/>
        <v>0.83792523021049681</v>
      </c>
      <c r="J148" s="6">
        <f t="shared" si="21"/>
        <v>360.77555933839039</v>
      </c>
      <c r="K148" s="6">
        <f t="shared" si="22"/>
        <v>1.2244406616096057</v>
      </c>
      <c r="L148" s="6">
        <f t="shared" si="23"/>
        <v>1.2244406616096057</v>
      </c>
      <c r="M148" s="5"/>
      <c r="N148" s="5"/>
      <c r="O148" s="5"/>
      <c r="P148" s="5"/>
      <c r="R148" s="5"/>
      <c r="S148" s="5"/>
      <c r="T148" s="5"/>
      <c r="U148" s="5"/>
      <c r="V148" s="5"/>
    </row>
    <row r="149" spans="1:22" s="13" customFormat="1">
      <c r="A149" s="5">
        <v>132</v>
      </c>
      <c r="B149" s="5" t="s">
        <v>12</v>
      </c>
      <c r="C149" s="5">
        <v>405</v>
      </c>
      <c r="D149" s="5">
        <f t="shared" si="24"/>
        <v>0.5</v>
      </c>
      <c r="E149" s="13">
        <f t="shared" si="25"/>
        <v>0.2</v>
      </c>
      <c r="F149" s="13">
        <f t="shared" si="26"/>
        <v>0.1</v>
      </c>
      <c r="G149" s="6">
        <f t="shared" si="18"/>
        <v>433.86686085750682</v>
      </c>
      <c r="H149" s="6">
        <f t="shared" si="19"/>
        <v>3.8985934432215164</v>
      </c>
      <c r="I149" s="6">
        <f t="shared" si="20"/>
        <v>0.93685283818514165</v>
      </c>
      <c r="J149" s="6">
        <f t="shared" si="21"/>
        <v>408.26533330851822</v>
      </c>
      <c r="K149" s="6">
        <f t="shared" si="22"/>
        <v>-3.2653333085182226</v>
      </c>
      <c r="L149" s="6">
        <f t="shared" si="23"/>
        <v>3.2653333085182226</v>
      </c>
      <c r="M149" s="5"/>
      <c r="N149" s="5"/>
      <c r="O149" s="5"/>
      <c r="P149" s="5"/>
      <c r="R149" s="5"/>
      <c r="S149" s="5"/>
      <c r="T149" s="5"/>
      <c r="U149" s="5"/>
      <c r="V149" s="5"/>
    </row>
    <row r="150" spans="1:22" s="13" customFormat="1">
      <c r="A150" s="5">
        <v>133</v>
      </c>
      <c r="B150" s="5" t="s">
        <v>5</v>
      </c>
      <c r="C150" s="5">
        <v>417</v>
      </c>
      <c r="D150" s="5">
        <f t="shared" si="24"/>
        <v>0.5</v>
      </c>
      <c r="E150" s="13">
        <f t="shared" si="25"/>
        <v>0.2</v>
      </c>
      <c r="F150" s="13">
        <f t="shared" si="26"/>
        <v>0.1</v>
      </c>
      <c r="G150" s="6">
        <f t="shared" si="18"/>
        <v>437.1823185242547</v>
      </c>
      <c r="H150" s="6">
        <f t="shared" si="19"/>
        <v>3.7819662879267879</v>
      </c>
      <c r="I150" s="6">
        <f t="shared" si="20"/>
        <v>0.95498204054684188</v>
      </c>
      <c r="J150" s="6">
        <f t="shared" si="21"/>
        <v>418.1139169673159</v>
      </c>
      <c r="K150" s="6">
        <f t="shared" si="22"/>
        <v>-1.1139169673159017</v>
      </c>
      <c r="L150" s="6">
        <f t="shared" si="23"/>
        <v>1.1139169673159017</v>
      </c>
      <c r="M150" s="5"/>
      <c r="N150" s="5"/>
      <c r="O150" s="5"/>
      <c r="P150" s="5"/>
      <c r="R150" s="5"/>
      <c r="S150" s="5"/>
      <c r="T150" s="5"/>
      <c r="U150" s="5"/>
      <c r="V150" s="5"/>
    </row>
    <row r="151" spans="1:22" s="13" customFormat="1">
      <c r="A151" s="5">
        <v>134</v>
      </c>
      <c r="B151" s="5" t="s">
        <v>6</v>
      </c>
      <c r="C151" s="5">
        <v>391</v>
      </c>
      <c r="D151" s="5">
        <f t="shared" si="24"/>
        <v>0.5</v>
      </c>
      <c r="E151" s="13">
        <f t="shared" si="25"/>
        <v>0.2</v>
      </c>
      <c r="F151" s="13">
        <f t="shared" si="26"/>
        <v>0.1</v>
      </c>
      <c r="G151" s="6">
        <f t="shared" si="18"/>
        <v>433.14064731099569</v>
      </c>
      <c r="H151" s="6">
        <f t="shared" si="19"/>
        <v>2.2172387876896287</v>
      </c>
      <c r="I151" s="6">
        <f t="shared" si="20"/>
        <v>0.91765375973287444</v>
      </c>
      <c r="J151" s="6">
        <f t="shared" si="21"/>
        <v>405.38476332903576</v>
      </c>
      <c r="K151" s="6">
        <f t="shared" si="22"/>
        <v>-14.384763329035763</v>
      </c>
      <c r="L151" s="6">
        <f t="shared" si="23"/>
        <v>14.384763329035763</v>
      </c>
      <c r="M151" s="5"/>
      <c r="N151" s="5"/>
      <c r="O151" s="5"/>
      <c r="P151" s="5"/>
      <c r="R151" s="5"/>
      <c r="S151" s="5"/>
      <c r="T151" s="5"/>
      <c r="U151" s="5"/>
      <c r="V151" s="5"/>
    </row>
    <row r="152" spans="1:22" s="13" customFormat="1">
      <c r="A152" s="5">
        <v>135</v>
      </c>
      <c r="B152" s="5" t="s">
        <v>7</v>
      </c>
      <c r="C152" s="5">
        <v>419</v>
      </c>
      <c r="D152" s="5">
        <f t="shared" si="24"/>
        <v>0.5</v>
      </c>
      <c r="E152" s="13">
        <f t="shared" si="25"/>
        <v>0.2</v>
      </c>
      <c r="F152" s="13">
        <f t="shared" si="26"/>
        <v>0.1</v>
      </c>
      <c r="G152" s="6">
        <f t="shared" si="18"/>
        <v>417.815419377799</v>
      </c>
      <c r="H152" s="6">
        <f t="shared" si="19"/>
        <v>-1.2912545564876345</v>
      </c>
      <c r="I152" s="6">
        <f t="shared" si="20"/>
        <v>1.0423906410831476</v>
      </c>
      <c r="J152" s="6">
        <f t="shared" si="21"/>
        <v>455.72640635477336</v>
      </c>
      <c r="K152" s="6">
        <f t="shared" si="22"/>
        <v>-36.72640635477336</v>
      </c>
      <c r="L152" s="6">
        <f t="shared" si="23"/>
        <v>36.72640635477336</v>
      </c>
      <c r="M152" s="5"/>
      <c r="N152" s="5"/>
      <c r="O152" s="5"/>
      <c r="P152" s="5"/>
      <c r="R152" s="5"/>
      <c r="S152" s="5"/>
      <c r="T152" s="5"/>
      <c r="U152" s="5"/>
      <c r="V152" s="5"/>
    </row>
    <row r="153" spans="1:22" s="13" customFormat="1">
      <c r="A153" s="5">
        <v>136</v>
      </c>
      <c r="B153" s="5" t="s">
        <v>8</v>
      </c>
      <c r="C153" s="5">
        <v>461</v>
      </c>
      <c r="D153" s="5">
        <f t="shared" si="24"/>
        <v>0.5</v>
      </c>
      <c r="E153" s="13">
        <f t="shared" si="25"/>
        <v>0.2</v>
      </c>
      <c r="F153" s="13">
        <f t="shared" si="26"/>
        <v>0.1</v>
      </c>
      <c r="G153" s="6">
        <f t="shared" si="18"/>
        <v>436.74229747378331</v>
      </c>
      <c r="H153" s="6">
        <f t="shared" si="19"/>
        <v>2.7523719740067536</v>
      </c>
      <c r="I153" s="6">
        <f t="shared" si="20"/>
        <v>1.0135103151904663</v>
      </c>
      <c r="J153" s="6">
        <f t="shared" si="21"/>
        <v>420.20627459924987</v>
      </c>
      <c r="K153" s="6">
        <f t="shared" si="22"/>
        <v>40.793725400750134</v>
      </c>
      <c r="L153" s="6">
        <f t="shared" si="23"/>
        <v>40.793725400750134</v>
      </c>
      <c r="M153" s="5"/>
      <c r="N153" s="5"/>
      <c r="O153" s="5"/>
      <c r="P153" s="5"/>
      <c r="R153" s="5"/>
      <c r="S153" s="5"/>
      <c r="T153" s="5"/>
      <c r="U153" s="5"/>
      <c r="V153" s="5"/>
    </row>
    <row r="154" spans="1:22" s="13" customFormat="1">
      <c r="A154" s="5">
        <v>137</v>
      </c>
      <c r="B154" s="5" t="s">
        <v>7</v>
      </c>
      <c r="C154" s="5">
        <v>472</v>
      </c>
      <c r="D154" s="5">
        <f t="shared" si="24"/>
        <v>0.5</v>
      </c>
      <c r="E154" s="13">
        <f t="shared" si="25"/>
        <v>0.2</v>
      </c>
      <c r="F154" s="13">
        <f t="shared" si="26"/>
        <v>0.1</v>
      </c>
      <c r="G154" s="6">
        <f t="shared" si="18"/>
        <v>452.22690697612268</v>
      </c>
      <c r="H154" s="6">
        <f t="shared" si="19"/>
        <v>5.298819479673277</v>
      </c>
      <c r="I154" s="6">
        <f t="shared" si="20"/>
        <v>1.0180010428184392</v>
      </c>
      <c r="J154" s="6">
        <f t="shared" si="21"/>
        <v>446.14991753833363</v>
      </c>
      <c r="K154" s="6">
        <f t="shared" si="22"/>
        <v>25.850082461666375</v>
      </c>
      <c r="L154" s="6">
        <f t="shared" si="23"/>
        <v>25.850082461666375</v>
      </c>
      <c r="M154" s="5"/>
      <c r="N154" s="5"/>
      <c r="O154" s="5"/>
      <c r="P154" s="5"/>
      <c r="R154" s="5"/>
      <c r="S154" s="5"/>
      <c r="T154" s="5"/>
      <c r="U154" s="5"/>
      <c r="V154" s="5"/>
    </row>
    <row r="155" spans="1:22" s="13" customFormat="1">
      <c r="A155" s="5">
        <v>138</v>
      </c>
      <c r="B155" s="5" t="s">
        <v>5</v>
      </c>
      <c r="C155" s="5">
        <v>535</v>
      </c>
      <c r="D155" s="5">
        <f t="shared" si="24"/>
        <v>0.5</v>
      </c>
      <c r="E155" s="13">
        <f t="shared" si="25"/>
        <v>0.2</v>
      </c>
      <c r="F155" s="13">
        <f t="shared" si="26"/>
        <v>0.1</v>
      </c>
      <c r="G155" s="6">
        <f t="shared" si="18"/>
        <v>460.67398140933449</v>
      </c>
      <c r="H155" s="6">
        <f t="shared" si="19"/>
        <v>5.9284704703809838</v>
      </c>
      <c r="I155" s="6">
        <f t="shared" si="20"/>
        <v>1.1542474208206135</v>
      </c>
      <c r="J155" s="6">
        <f t="shared" si="21"/>
        <v>527.73723306863894</v>
      </c>
      <c r="K155" s="6">
        <f t="shared" si="22"/>
        <v>7.2627669313610568</v>
      </c>
      <c r="L155" s="6">
        <f t="shared" si="23"/>
        <v>7.2627669313610568</v>
      </c>
      <c r="M155" s="5"/>
      <c r="N155" s="5"/>
      <c r="O155" s="5"/>
      <c r="P155" s="5"/>
      <c r="R155" s="5"/>
      <c r="S155" s="5"/>
      <c r="T155" s="5"/>
      <c r="U155" s="5"/>
      <c r="V155" s="5"/>
    </row>
    <row r="156" spans="1:22" s="13" customFormat="1">
      <c r="A156" s="5">
        <v>139</v>
      </c>
      <c r="B156" s="5" t="s">
        <v>5</v>
      </c>
      <c r="C156" s="5">
        <v>622</v>
      </c>
      <c r="D156" s="5">
        <f t="shared" si="24"/>
        <v>0.5</v>
      </c>
      <c r="E156" s="13">
        <f t="shared" si="25"/>
        <v>0.2</v>
      </c>
      <c r="F156" s="13">
        <f t="shared" si="26"/>
        <v>0.1</v>
      </c>
      <c r="G156" s="6">
        <f t="shared" si="18"/>
        <v>473.75382810816905</v>
      </c>
      <c r="H156" s="6">
        <f t="shared" si="19"/>
        <v>7.3587457160716987</v>
      </c>
      <c r="I156" s="6">
        <f t="shared" si="20"/>
        <v>1.2953465912783302</v>
      </c>
      <c r="J156" s="6">
        <f t="shared" si="21"/>
        <v>603.5009029888372</v>
      </c>
      <c r="K156" s="6">
        <f t="shared" si="22"/>
        <v>18.499097011162803</v>
      </c>
      <c r="L156" s="6">
        <f t="shared" si="23"/>
        <v>18.499097011162803</v>
      </c>
      <c r="M156" s="5"/>
      <c r="N156" s="5"/>
      <c r="O156" s="5"/>
      <c r="P156" s="5"/>
      <c r="R156" s="5"/>
      <c r="S156" s="5"/>
      <c r="T156" s="5"/>
      <c r="U156" s="5"/>
      <c r="V156" s="5"/>
    </row>
    <row r="157" spans="1:22" s="13" customFormat="1">
      <c r="A157" s="5">
        <v>140</v>
      </c>
      <c r="B157" s="5" t="s">
        <v>8</v>
      </c>
      <c r="C157" s="5">
        <v>606</v>
      </c>
      <c r="D157" s="5">
        <f t="shared" si="24"/>
        <v>0.5</v>
      </c>
      <c r="E157" s="13">
        <f t="shared" si="25"/>
        <v>0.2</v>
      </c>
      <c r="F157" s="13">
        <f t="shared" si="26"/>
        <v>0.1</v>
      </c>
      <c r="G157" s="6">
        <f t="shared" si="18"/>
        <v>476.98138869877926</v>
      </c>
      <c r="H157" s="6">
        <f t="shared" si="19"/>
        <v>6.5325086909794017</v>
      </c>
      <c r="I157" s="6">
        <f t="shared" si="20"/>
        <v>1.2804798064136262</v>
      </c>
      <c r="J157" s="6">
        <f t="shared" si="21"/>
        <v>616.58896947536766</v>
      </c>
      <c r="K157" s="6">
        <f t="shared" si="22"/>
        <v>-10.588969475367662</v>
      </c>
      <c r="L157" s="6">
        <f t="shared" si="23"/>
        <v>10.588969475367662</v>
      </c>
      <c r="M157" s="5"/>
      <c r="N157" s="5"/>
      <c r="O157" s="5"/>
      <c r="P157" s="5"/>
      <c r="R157" s="5"/>
      <c r="S157" s="5"/>
      <c r="T157" s="5"/>
      <c r="U157" s="5"/>
      <c r="V157" s="5"/>
    </row>
    <row r="158" spans="1:22" s="13" customFormat="1">
      <c r="A158" s="5">
        <v>141</v>
      </c>
      <c r="B158" s="5" t="s">
        <v>9</v>
      </c>
      <c r="C158" s="5">
        <v>508</v>
      </c>
      <c r="D158" s="5">
        <f t="shared" si="24"/>
        <v>0.5</v>
      </c>
      <c r="E158" s="13">
        <f t="shared" si="25"/>
        <v>0.2</v>
      </c>
      <c r="F158" s="13">
        <f t="shared" si="26"/>
        <v>0.1</v>
      </c>
      <c r="G158" s="6">
        <f t="shared" si="18"/>
        <v>470.51272595158139</v>
      </c>
      <c r="H158" s="6">
        <f t="shared" si="19"/>
        <v>3.9322744033439476</v>
      </c>
      <c r="I158" s="6">
        <f t="shared" si="20"/>
        <v>1.1072863478776882</v>
      </c>
      <c r="J158" s="6">
        <f t="shared" si="21"/>
        <v>536.87181766422691</v>
      </c>
      <c r="K158" s="6">
        <f t="shared" si="22"/>
        <v>-28.87181766422691</v>
      </c>
      <c r="L158" s="6">
        <f t="shared" si="23"/>
        <v>28.87181766422691</v>
      </c>
      <c r="M158" s="5"/>
      <c r="N158" s="5"/>
      <c r="O158" s="5"/>
      <c r="P158" s="5"/>
      <c r="R158" s="5"/>
      <c r="S158" s="5"/>
      <c r="T158" s="5"/>
      <c r="U158" s="5"/>
      <c r="V158" s="5"/>
    </row>
    <row r="159" spans="1:22" s="13" customFormat="1">
      <c r="A159" s="5">
        <v>142</v>
      </c>
      <c r="B159" s="5" t="s">
        <v>10</v>
      </c>
      <c r="C159" s="5">
        <v>461</v>
      </c>
      <c r="D159" s="5">
        <f t="shared" si="24"/>
        <v>0.5</v>
      </c>
      <c r="E159" s="13">
        <f t="shared" si="25"/>
        <v>0.2</v>
      </c>
      <c r="F159" s="13">
        <f t="shared" si="26"/>
        <v>0.1</v>
      </c>
      <c r="G159" s="6">
        <f t="shared" si="18"/>
        <v>475.59653187675167</v>
      </c>
      <c r="H159" s="6">
        <f t="shared" si="19"/>
        <v>4.1625807077092141</v>
      </c>
      <c r="I159" s="6">
        <f t="shared" si="20"/>
        <v>0.96720187115179612</v>
      </c>
      <c r="J159" s="6">
        <f t="shared" si="21"/>
        <v>458.77301232110892</v>
      </c>
      <c r="K159" s="6">
        <f t="shared" si="22"/>
        <v>2.2269876788910778</v>
      </c>
      <c r="L159" s="6">
        <f t="shared" si="23"/>
        <v>2.2269876788910778</v>
      </c>
      <c r="M159" s="5"/>
      <c r="N159" s="5"/>
      <c r="O159" s="5"/>
      <c r="P159" s="5"/>
      <c r="R159" s="5"/>
      <c r="S159" s="5"/>
      <c r="T159" s="5"/>
      <c r="U159" s="5"/>
      <c r="V159" s="5"/>
    </row>
    <row r="160" spans="1:22" s="13" customFormat="1">
      <c r="A160" s="5">
        <v>143</v>
      </c>
      <c r="B160" s="5" t="s">
        <v>11</v>
      </c>
      <c r="C160" s="5">
        <v>390</v>
      </c>
      <c r="D160" s="5">
        <f t="shared" si="24"/>
        <v>0.5</v>
      </c>
      <c r="E160" s="13">
        <f t="shared" si="25"/>
        <v>0.2</v>
      </c>
      <c r="F160" s="13">
        <f t="shared" si="26"/>
        <v>0.1</v>
      </c>
      <c r="G160" s="6">
        <f t="shared" si="18"/>
        <v>472.59721768907571</v>
      </c>
      <c r="H160" s="6">
        <f t="shared" si="19"/>
        <v>2.7302017286321787</v>
      </c>
      <c r="I160" s="6">
        <f t="shared" si="20"/>
        <v>0.83665541054073578</v>
      </c>
      <c r="J160" s="6">
        <f t="shared" si="21"/>
        <v>402.00226485791802</v>
      </c>
      <c r="K160" s="6">
        <f t="shared" si="22"/>
        <v>-12.002264857918021</v>
      </c>
      <c r="L160" s="6">
        <f t="shared" si="23"/>
        <v>12.002264857918021</v>
      </c>
      <c r="M160" s="5"/>
      <c r="N160" s="5"/>
      <c r="O160" s="5"/>
      <c r="P160" s="5"/>
      <c r="R160" s="5"/>
      <c r="S160" s="5"/>
      <c r="T160" s="5"/>
      <c r="U160" s="5"/>
      <c r="V160" s="5"/>
    </row>
    <row r="161" spans="1:22" s="13" customFormat="1">
      <c r="A161" s="5">
        <v>144</v>
      </c>
      <c r="B161" s="5" t="s">
        <v>12</v>
      </c>
      <c r="C161" s="5">
        <v>432</v>
      </c>
      <c r="D161" s="5">
        <f t="shared" si="24"/>
        <v>0.5</v>
      </c>
      <c r="E161" s="13">
        <f t="shared" si="25"/>
        <v>0.2</v>
      </c>
      <c r="F161" s="13">
        <f t="shared" si="26"/>
        <v>0.1</v>
      </c>
      <c r="G161" s="6">
        <f t="shared" si="18"/>
        <v>468.22286606304954</v>
      </c>
      <c r="H161" s="6">
        <f t="shared" si="19"/>
        <v>1.3092910577005092</v>
      </c>
      <c r="I161" s="6">
        <f t="shared" si="20"/>
        <v>0.93543130979411837</v>
      </c>
      <c r="J161" s="6">
        <f t="shared" si="21"/>
        <v>445.31184194869883</v>
      </c>
      <c r="K161" s="6">
        <f t="shared" si="22"/>
        <v>-13.311841948698827</v>
      </c>
      <c r="L161" s="6">
        <f t="shared" si="23"/>
        <v>13.311841948698827</v>
      </c>
      <c r="M161" s="5"/>
      <c r="N161" s="5"/>
      <c r="O161" s="5"/>
      <c r="P161" s="5"/>
      <c r="R161" s="5"/>
      <c r="S161" s="5"/>
      <c r="T161" s="5"/>
      <c r="U161" s="5"/>
      <c r="V161" s="5"/>
    </row>
    <row r="162" spans="1:22">
      <c r="C162" s="1"/>
      <c r="D162" s="1"/>
      <c r="E162" s="1"/>
      <c r="F162" s="1"/>
      <c r="G162" s="1"/>
      <c r="H162" s="1"/>
      <c r="I162" s="1"/>
      <c r="J162" s="1"/>
      <c r="K162" s="1"/>
      <c r="M162" s="1"/>
      <c r="N162" s="1"/>
      <c r="O162" s="1"/>
      <c r="P162" s="1"/>
      <c r="R162" s="1"/>
      <c r="S162" s="1"/>
      <c r="T162" s="1"/>
      <c r="U162" s="1"/>
      <c r="V162" s="1"/>
    </row>
    <row r="163" spans="1:22">
      <c r="C163" s="1"/>
      <c r="D163" s="1"/>
      <c r="E163" s="1"/>
      <c r="F163" s="1"/>
      <c r="G163" s="1"/>
      <c r="H163" s="1"/>
      <c r="I163" s="1"/>
      <c r="J163" s="1"/>
      <c r="K163" s="16" t="s">
        <v>24</v>
      </c>
      <c r="L163" s="8">
        <f>AVERAGE(L18:L161)</f>
        <v>8.7570134907248853</v>
      </c>
      <c r="M163" s="1"/>
      <c r="N163" s="1"/>
      <c r="O163" s="1"/>
      <c r="P163" s="1"/>
      <c r="R163" s="1"/>
      <c r="S163" s="1"/>
      <c r="T163" s="1"/>
      <c r="U163" s="1"/>
      <c r="V163" s="1"/>
    </row>
    <row r="164" spans="1:22">
      <c r="C164" s="1"/>
      <c r="D164" s="1"/>
      <c r="E164" s="1"/>
      <c r="F164" s="1"/>
      <c r="G164" s="1"/>
      <c r="H164" s="1"/>
      <c r="I164" s="1"/>
      <c r="J164" s="1"/>
      <c r="K164" s="1"/>
      <c r="M164" s="1"/>
      <c r="N164" s="1"/>
      <c r="O164" s="1"/>
      <c r="P164" s="1"/>
      <c r="R164" s="1"/>
      <c r="S164" s="1"/>
      <c r="T164" s="1"/>
      <c r="U164" s="1"/>
      <c r="V164" s="1"/>
    </row>
    <row r="165" spans="1:22">
      <c r="C165" s="1"/>
      <c r="D165" s="1"/>
      <c r="E165" s="1"/>
      <c r="F165" s="1"/>
      <c r="G165" s="1"/>
      <c r="H165" s="1"/>
      <c r="I165" s="1"/>
      <c r="J165" s="1"/>
      <c r="K165" s="1"/>
      <c r="M165" s="1"/>
      <c r="N165" s="1"/>
      <c r="O165" s="1"/>
      <c r="P165" s="1"/>
      <c r="R165" s="1"/>
      <c r="S165" s="1"/>
      <c r="T165" s="1"/>
      <c r="U165" s="1"/>
      <c r="V165" s="1"/>
    </row>
    <row r="166" spans="1:22">
      <c r="C166" s="1"/>
      <c r="D166" s="1"/>
      <c r="E166" s="1"/>
      <c r="F166" s="1"/>
      <c r="G166" s="1"/>
      <c r="H166" s="1"/>
      <c r="I166" s="1"/>
      <c r="J166" s="1"/>
      <c r="K166" s="1"/>
      <c r="M166" s="1"/>
      <c r="N166" s="1"/>
      <c r="O166" s="1"/>
      <c r="P166" s="1"/>
      <c r="R166" s="1"/>
      <c r="S166" s="1"/>
      <c r="T166" s="1"/>
      <c r="U166" s="1"/>
      <c r="V166" s="1"/>
    </row>
    <row r="167" spans="1:22">
      <c r="C167" s="1"/>
      <c r="D167" s="1"/>
      <c r="E167" s="1"/>
      <c r="F167" s="1"/>
      <c r="G167" s="1"/>
      <c r="H167" s="1"/>
      <c r="I167" s="1"/>
      <c r="J167" s="1"/>
      <c r="K167" s="1"/>
      <c r="M167" s="1"/>
      <c r="N167" s="1"/>
      <c r="O167" s="1"/>
      <c r="P167" s="1"/>
      <c r="R167" s="1"/>
      <c r="S167" s="1"/>
      <c r="T167" s="1"/>
      <c r="U167" s="1"/>
      <c r="V167" s="1"/>
    </row>
    <row r="168" spans="1:22">
      <c r="C168" s="1"/>
      <c r="D168" s="1"/>
      <c r="E168" s="1"/>
      <c r="F168" s="1"/>
      <c r="G168" s="1"/>
      <c r="H168" s="1"/>
      <c r="I168" s="1"/>
      <c r="J168" s="1"/>
      <c r="K168" s="1"/>
      <c r="M168" s="1"/>
      <c r="N168" s="1"/>
      <c r="O168" s="1"/>
      <c r="P168" s="1"/>
      <c r="R168" s="1"/>
      <c r="S168" s="1"/>
      <c r="T168" s="1"/>
      <c r="U168" s="1"/>
      <c r="V168" s="1"/>
    </row>
    <row r="169" spans="1:22">
      <c r="C169" s="1"/>
      <c r="D169" s="1"/>
      <c r="E169" s="1"/>
      <c r="F169" s="1"/>
      <c r="G169" s="1"/>
      <c r="H169" s="1"/>
      <c r="I169" s="1"/>
      <c r="J169" s="1"/>
      <c r="K169" s="1"/>
      <c r="M169" s="1"/>
      <c r="N169" s="1"/>
      <c r="O169" s="1"/>
      <c r="P169" s="1"/>
      <c r="R169" s="1"/>
      <c r="S169" s="1"/>
      <c r="T169" s="1"/>
      <c r="U169" s="1"/>
      <c r="V169" s="1"/>
    </row>
    <row r="170" spans="1:22">
      <c r="C170" s="1"/>
      <c r="D170" s="1"/>
      <c r="E170" s="1"/>
      <c r="F170" s="1"/>
      <c r="G170" s="1"/>
      <c r="H170" s="1"/>
      <c r="I170" s="1"/>
      <c r="J170" s="1"/>
      <c r="K170" s="1"/>
      <c r="M170" s="1"/>
      <c r="N170" s="1"/>
      <c r="O170" s="1"/>
      <c r="P170" s="1"/>
      <c r="R170" s="1"/>
      <c r="S170" s="1"/>
      <c r="T170" s="1"/>
      <c r="U170" s="1"/>
      <c r="V170" s="1"/>
    </row>
    <row r="171" spans="1:22">
      <c r="C171" s="1"/>
      <c r="D171" s="1"/>
      <c r="E171" s="1"/>
      <c r="F171" s="1"/>
      <c r="G171" s="1"/>
      <c r="H171" s="1"/>
      <c r="I171" s="1"/>
      <c r="J171" s="1"/>
      <c r="K171" s="1"/>
      <c r="M171" s="1"/>
      <c r="N171" s="1"/>
      <c r="O171" s="1"/>
      <c r="P171" s="1"/>
      <c r="S171" s="1"/>
      <c r="T171" s="1"/>
      <c r="U171" s="1"/>
      <c r="V171" s="1"/>
    </row>
    <row r="172" spans="1:22">
      <c r="C172" s="1"/>
      <c r="D172" s="1"/>
      <c r="E172" s="1"/>
      <c r="F172" s="1"/>
      <c r="G172" s="1"/>
      <c r="H172" s="1"/>
      <c r="I172" s="1"/>
      <c r="J172" s="1"/>
      <c r="K172" s="1"/>
      <c r="M172" s="1"/>
      <c r="N172" s="1"/>
      <c r="O172" s="1"/>
      <c r="P172" s="1"/>
      <c r="S172" s="1"/>
      <c r="T172" s="1"/>
      <c r="U172" s="1"/>
      <c r="V172" s="1"/>
    </row>
    <row r="173" spans="1:22">
      <c r="C173" s="1"/>
      <c r="D173" s="1"/>
      <c r="E173" s="1"/>
      <c r="F173" s="1"/>
      <c r="G173" s="1"/>
      <c r="H173" s="1"/>
      <c r="I173" s="1"/>
      <c r="J173" s="1"/>
      <c r="K173" s="1"/>
      <c r="M173" s="1"/>
      <c r="N173" s="1"/>
      <c r="O173" s="1"/>
      <c r="P173" s="1"/>
      <c r="S173" s="1"/>
      <c r="T173" s="1"/>
      <c r="U173" s="1"/>
      <c r="V173" s="1"/>
    </row>
    <row r="174" spans="1:22">
      <c r="C174" s="1"/>
      <c r="D174" s="1"/>
      <c r="E174" s="1"/>
      <c r="F174" s="1"/>
      <c r="G174" s="1"/>
      <c r="H174" s="1"/>
      <c r="I174" s="1"/>
      <c r="J174" s="1"/>
      <c r="K174" s="1"/>
      <c r="M174" s="1"/>
      <c r="N174" s="1"/>
      <c r="O174" s="1"/>
      <c r="P174" s="1"/>
      <c r="S174" s="1"/>
      <c r="T174" s="1"/>
      <c r="U174" s="1"/>
      <c r="V174" s="1"/>
    </row>
    <row r="175" spans="1:22">
      <c r="C175" s="1"/>
      <c r="D175" s="1"/>
      <c r="E175" s="1"/>
      <c r="F175" s="1"/>
      <c r="G175" s="1"/>
      <c r="H175" s="1"/>
      <c r="I175" s="1"/>
      <c r="J175" s="1"/>
      <c r="K175" s="1"/>
      <c r="M175" s="1"/>
      <c r="N175" s="1"/>
      <c r="O175" s="1"/>
      <c r="P175" s="1"/>
      <c r="S175" s="1"/>
      <c r="T175" s="1"/>
      <c r="U175" s="1"/>
      <c r="V175" s="1"/>
    </row>
    <row r="176" spans="1:22">
      <c r="C176" s="1"/>
      <c r="D176" s="1"/>
      <c r="E176" s="1"/>
      <c r="F176" s="1"/>
      <c r="G176" s="1"/>
      <c r="H176" s="1"/>
      <c r="I176" s="1"/>
      <c r="J176" s="1"/>
      <c r="K176" s="1"/>
      <c r="M176" s="1"/>
      <c r="N176" s="1"/>
      <c r="O176" s="1"/>
      <c r="P176" s="1"/>
      <c r="S176" s="1"/>
      <c r="T176" s="1"/>
      <c r="U176" s="1"/>
      <c r="V176" s="1"/>
    </row>
    <row r="177" spans="3:22">
      <c r="C177" s="1"/>
      <c r="D177" s="1"/>
      <c r="E177" s="1"/>
      <c r="F177" s="1"/>
      <c r="G177" s="1"/>
      <c r="H177" s="1"/>
      <c r="I177" s="1"/>
      <c r="J177" s="1"/>
      <c r="K177" s="1"/>
      <c r="M177" s="1"/>
      <c r="N177" s="1"/>
      <c r="O177" s="1"/>
      <c r="P177" s="1"/>
      <c r="S177" s="1"/>
      <c r="T177" s="1"/>
      <c r="U177" s="1"/>
      <c r="V177" s="1"/>
    </row>
    <row r="178" spans="3:22">
      <c r="C178" s="1"/>
      <c r="D178" s="1"/>
      <c r="E178" s="1"/>
      <c r="F178" s="1"/>
      <c r="G178" s="1"/>
      <c r="H178" s="1"/>
      <c r="I178" s="1"/>
      <c r="J178" s="1"/>
      <c r="K178" s="1"/>
      <c r="M178" s="1"/>
      <c r="N178" s="1"/>
      <c r="O178" s="1"/>
      <c r="P178" s="1"/>
      <c r="S178" s="1"/>
      <c r="T178" s="1"/>
      <c r="U178" s="1"/>
      <c r="V178" s="1"/>
    </row>
    <row r="179" spans="3:22">
      <c r="C179" s="1"/>
      <c r="D179" s="1"/>
      <c r="E179" s="1"/>
      <c r="F179" s="1"/>
      <c r="G179" s="1"/>
      <c r="H179" s="1"/>
      <c r="I179" s="1"/>
      <c r="J179" s="1"/>
      <c r="K179" s="1"/>
      <c r="M179" s="1"/>
      <c r="N179" s="1"/>
      <c r="O179" s="1"/>
      <c r="P179" s="1"/>
      <c r="S179" s="1"/>
      <c r="T179" s="1"/>
      <c r="U179" s="1"/>
      <c r="V179" s="1"/>
    </row>
    <row r="180" spans="3:22">
      <c r="C180" s="1"/>
      <c r="D180" s="1"/>
      <c r="E180" s="1"/>
      <c r="F180" s="1"/>
      <c r="G180" s="1"/>
      <c r="H180" s="1"/>
      <c r="I180" s="1"/>
      <c r="J180" s="1"/>
      <c r="K180" s="1"/>
      <c r="M180" s="1"/>
      <c r="N180" s="1"/>
      <c r="O180" s="1"/>
      <c r="P180" s="1"/>
      <c r="S180" s="1"/>
      <c r="T180" s="1"/>
      <c r="U180" s="1"/>
      <c r="V180" s="1"/>
    </row>
    <row r="181" spans="3:22">
      <c r="C181" s="1"/>
      <c r="D181" s="1"/>
      <c r="E181" s="1"/>
      <c r="F181" s="1"/>
      <c r="G181" s="1"/>
      <c r="H181" s="1"/>
      <c r="I181" s="1"/>
      <c r="J181" s="1"/>
      <c r="K181" s="1"/>
      <c r="M181" s="1"/>
      <c r="N181" s="1"/>
      <c r="O181" s="1"/>
      <c r="P181" s="1"/>
      <c r="S181" s="1"/>
      <c r="T181" s="1"/>
      <c r="U181" s="1"/>
      <c r="V181" s="1"/>
    </row>
    <row r="182" spans="3:22">
      <c r="C182" s="1"/>
      <c r="D182" s="1"/>
      <c r="E182" s="1"/>
      <c r="F182" s="1"/>
      <c r="G182" s="1"/>
      <c r="H182" s="1"/>
      <c r="I182" s="1"/>
      <c r="J182" s="1"/>
      <c r="K182" s="1"/>
      <c r="M182" s="1"/>
      <c r="N182" s="1"/>
      <c r="O182" s="1"/>
      <c r="P182" s="1"/>
      <c r="S182" s="1"/>
      <c r="T182" s="1"/>
      <c r="U182" s="1"/>
      <c r="V182" s="1"/>
    </row>
    <row r="183" spans="3:22">
      <c r="C183" s="1"/>
      <c r="D183" s="1"/>
      <c r="E183" s="1"/>
      <c r="F183" s="1"/>
      <c r="G183" s="1"/>
      <c r="H183" s="1"/>
      <c r="I183" s="1"/>
      <c r="J183" s="1"/>
      <c r="K183" s="1"/>
      <c r="M183" s="1"/>
      <c r="N183" s="1"/>
      <c r="O183" s="1"/>
      <c r="P183" s="1"/>
      <c r="S183" s="1"/>
      <c r="T183" s="1"/>
      <c r="U183" s="1"/>
      <c r="V183" s="1"/>
    </row>
    <row r="184" spans="3:22">
      <c r="C184" s="1"/>
      <c r="D184" s="1"/>
      <c r="E184" s="1"/>
      <c r="F184" s="1"/>
      <c r="G184" s="1"/>
      <c r="H184" s="1"/>
      <c r="I184" s="1"/>
      <c r="J184" s="1"/>
      <c r="K184" s="1"/>
      <c r="M184" s="1"/>
      <c r="N184" s="1"/>
      <c r="O184" s="1"/>
      <c r="P184" s="1"/>
      <c r="S184" s="1"/>
      <c r="T184" s="1"/>
      <c r="U184" s="1"/>
      <c r="V184" s="1"/>
    </row>
    <row r="185" spans="3:22">
      <c r="C185" s="1"/>
      <c r="D185" s="1"/>
      <c r="E185" s="1"/>
      <c r="F185" s="1"/>
      <c r="G185" s="1"/>
      <c r="H185" s="1"/>
      <c r="I185" s="1"/>
      <c r="J185" s="1"/>
      <c r="K185" s="1"/>
      <c r="M185" s="1"/>
      <c r="N185" s="1"/>
      <c r="O185" s="1"/>
      <c r="P185" s="1"/>
      <c r="S185" s="1"/>
      <c r="T185" s="1"/>
      <c r="U185" s="1"/>
      <c r="V185" s="1"/>
    </row>
    <row r="186" spans="3:22">
      <c r="C186" s="1"/>
      <c r="D186" s="1"/>
      <c r="E186" s="1"/>
      <c r="F186" s="1"/>
      <c r="G186" s="1"/>
      <c r="H186" s="1"/>
      <c r="I186" s="1"/>
      <c r="J186" s="1"/>
      <c r="K186" s="1"/>
      <c r="M186" s="1"/>
      <c r="N186" s="1"/>
      <c r="O186" s="1"/>
      <c r="P186" s="1"/>
      <c r="S186" s="1"/>
      <c r="T186" s="1"/>
      <c r="U186" s="1"/>
      <c r="V186" s="1"/>
    </row>
    <row r="187" spans="3:22">
      <c r="C187" s="1"/>
      <c r="D187" s="1"/>
      <c r="E187" s="1"/>
      <c r="F187" s="1"/>
      <c r="G187" s="1"/>
      <c r="H187" s="1"/>
      <c r="I187" s="1"/>
      <c r="J187" s="1"/>
      <c r="K187" s="1"/>
      <c r="M187" s="1"/>
      <c r="N187" s="1"/>
      <c r="O187" s="1"/>
      <c r="P187" s="1"/>
      <c r="S187" s="1"/>
      <c r="T187" s="1"/>
      <c r="U187" s="1"/>
      <c r="V187" s="1"/>
    </row>
    <row r="188" spans="3:22">
      <c r="C188" s="1"/>
      <c r="D188" s="1"/>
      <c r="E188" s="1"/>
      <c r="F188" s="1"/>
      <c r="G188" s="1"/>
      <c r="H188" s="1"/>
      <c r="I188" s="1"/>
      <c r="J188" s="1"/>
      <c r="K188" s="1"/>
      <c r="M188" s="1"/>
      <c r="N188" s="1"/>
      <c r="O188" s="1"/>
      <c r="P188" s="1"/>
      <c r="S188" s="1"/>
      <c r="T188" s="1"/>
      <c r="U188" s="1"/>
      <c r="V188" s="1"/>
    </row>
    <row r="189" spans="3:22">
      <c r="C189" s="1"/>
      <c r="D189" s="1"/>
      <c r="E189" s="1"/>
      <c r="F189" s="1"/>
      <c r="G189" s="1"/>
      <c r="H189" s="1"/>
      <c r="I189" s="1"/>
      <c r="J189" s="1"/>
      <c r="K189" s="1"/>
      <c r="M189" s="1"/>
      <c r="N189" s="1"/>
      <c r="O189" s="1"/>
      <c r="P189" s="1"/>
      <c r="S189" s="1"/>
      <c r="T189" s="1"/>
      <c r="U189" s="1"/>
      <c r="V189" s="1"/>
    </row>
    <row r="190" spans="3:22">
      <c r="C190" s="1"/>
      <c r="D190" s="1"/>
      <c r="E190" s="1"/>
      <c r="F190" s="1"/>
      <c r="G190" s="1"/>
      <c r="H190" s="1"/>
      <c r="I190" s="1"/>
      <c r="J190" s="1"/>
      <c r="K190" s="1"/>
      <c r="M190" s="1"/>
      <c r="N190" s="1"/>
      <c r="O190" s="1"/>
      <c r="P190" s="1"/>
      <c r="S190" s="1"/>
      <c r="T190" s="1"/>
      <c r="U190" s="1"/>
      <c r="V190" s="1"/>
    </row>
    <row r="191" spans="3:22">
      <c r="C191" s="1"/>
      <c r="D191" s="1"/>
      <c r="E191" s="1"/>
      <c r="F191" s="1"/>
      <c r="G191" s="1"/>
      <c r="H191" s="1"/>
      <c r="I191" s="1"/>
      <c r="J191" s="1"/>
      <c r="K191" s="1"/>
      <c r="M191" s="1"/>
      <c r="N191" s="1"/>
      <c r="O191" s="1"/>
      <c r="P191" s="1"/>
      <c r="S191" s="1"/>
      <c r="T191" s="1"/>
      <c r="U191" s="1"/>
      <c r="V191" s="1"/>
    </row>
    <row r="192" spans="3:22">
      <c r="C192" s="1"/>
      <c r="D192" s="1"/>
      <c r="E192" s="1"/>
      <c r="F192" s="1"/>
      <c r="G192" s="1"/>
      <c r="H192" s="1"/>
      <c r="I192" s="1"/>
      <c r="J192" s="1"/>
      <c r="K192" s="1"/>
      <c r="M192" s="1"/>
      <c r="N192" s="1"/>
      <c r="O192" s="1"/>
      <c r="P192" s="1"/>
      <c r="S192" s="1"/>
      <c r="T192" s="1"/>
      <c r="U192" s="1"/>
      <c r="V192" s="1"/>
    </row>
    <row r="193" spans="3:22">
      <c r="C193" s="1"/>
      <c r="D193" s="1"/>
      <c r="E193" s="1"/>
      <c r="F193" s="1"/>
      <c r="G193" s="1"/>
      <c r="H193" s="1"/>
      <c r="I193" s="1"/>
      <c r="J193" s="1"/>
      <c r="K193" s="1"/>
      <c r="M193" s="1"/>
      <c r="N193" s="1"/>
      <c r="O193" s="1"/>
      <c r="P193" s="1"/>
      <c r="S193" s="1"/>
      <c r="T193" s="1"/>
      <c r="U193" s="1"/>
      <c r="V193" s="1"/>
    </row>
    <row r="194" spans="3:22">
      <c r="C194" s="1"/>
      <c r="D194" s="1"/>
      <c r="E194" s="1"/>
      <c r="F194" s="1"/>
      <c r="G194" s="1"/>
      <c r="H194" s="1"/>
      <c r="I194" s="1"/>
      <c r="J194" s="1"/>
      <c r="K194" s="1"/>
      <c r="M194" s="1"/>
      <c r="N194" s="1"/>
      <c r="O194" s="1"/>
      <c r="P194" s="1"/>
      <c r="S194" s="1"/>
      <c r="T194" s="1"/>
      <c r="U194" s="1"/>
      <c r="V194" s="1"/>
    </row>
    <row r="195" spans="3:22">
      <c r="C195" s="1"/>
      <c r="D195" s="1"/>
      <c r="E195" s="1"/>
      <c r="F195" s="1"/>
      <c r="G195" s="1"/>
      <c r="H195" s="1"/>
      <c r="I195" s="1"/>
      <c r="J195" s="1"/>
      <c r="K195" s="1"/>
      <c r="M195" s="1"/>
      <c r="N195" s="1"/>
      <c r="O195" s="1"/>
      <c r="P195" s="1"/>
      <c r="S195" s="1"/>
      <c r="T195" s="1"/>
      <c r="U195" s="1"/>
      <c r="V195" s="1"/>
    </row>
    <row r="196" spans="3:22">
      <c r="C196" s="1"/>
      <c r="D196" s="1"/>
      <c r="E196" s="1"/>
      <c r="F196" s="1"/>
      <c r="G196" s="1"/>
      <c r="H196" s="1"/>
      <c r="I196" s="1"/>
      <c r="J196" s="1"/>
      <c r="K196" s="1"/>
      <c r="M196" s="1"/>
      <c r="N196" s="1"/>
      <c r="O196" s="1"/>
      <c r="P196" s="1"/>
      <c r="S196" s="1"/>
      <c r="T196" s="1"/>
      <c r="U196" s="1"/>
      <c r="V196" s="1"/>
    </row>
    <row r="197" spans="3:22">
      <c r="C197" s="1"/>
      <c r="D197" s="1"/>
      <c r="E197" s="1"/>
      <c r="F197" s="1"/>
      <c r="G197" s="1"/>
      <c r="H197" s="1"/>
      <c r="I197" s="1"/>
      <c r="J197" s="1"/>
      <c r="K197" s="1"/>
      <c r="M197" s="1"/>
      <c r="N197" s="1"/>
      <c r="O197" s="1"/>
      <c r="P197" s="1"/>
      <c r="S197" s="1"/>
      <c r="T197" s="1"/>
      <c r="U197" s="1"/>
      <c r="V197" s="1"/>
    </row>
    <row r="198" spans="3:22">
      <c r="C198" s="1"/>
      <c r="D198" s="1"/>
      <c r="E198" s="1"/>
      <c r="F198" s="1"/>
      <c r="G198" s="1"/>
      <c r="H198" s="1"/>
      <c r="I198" s="1"/>
      <c r="J198" s="1"/>
      <c r="K198" s="1"/>
      <c r="M198" s="1"/>
      <c r="N198" s="1"/>
      <c r="O198" s="1"/>
      <c r="P198" s="1"/>
      <c r="S198" s="1"/>
      <c r="T198" s="1"/>
      <c r="U198" s="1"/>
      <c r="V198" s="1"/>
    </row>
    <row r="199" spans="3:22">
      <c r="C199" s="1"/>
      <c r="D199" s="1"/>
      <c r="E199" s="1"/>
      <c r="F199" s="1"/>
      <c r="G199" s="1"/>
      <c r="H199" s="1"/>
      <c r="I199" s="1"/>
      <c r="J199" s="1"/>
      <c r="K199" s="1"/>
      <c r="M199" s="1"/>
      <c r="N199" s="1"/>
      <c r="O199" s="1"/>
      <c r="P199" s="1"/>
      <c r="S199" s="1"/>
      <c r="T199" s="1"/>
      <c r="U199" s="1"/>
      <c r="V199" s="1"/>
    </row>
    <row r="200" spans="3:22">
      <c r="C200" s="1"/>
      <c r="D200" s="1"/>
      <c r="E200" s="1"/>
      <c r="F200" s="1"/>
      <c r="G200" s="1"/>
      <c r="H200" s="1"/>
      <c r="I200" s="1"/>
      <c r="J200" s="1"/>
      <c r="K200" s="1"/>
      <c r="M200" s="1"/>
      <c r="N200" s="1"/>
      <c r="O200" s="1"/>
      <c r="P200" s="1"/>
      <c r="S200" s="1"/>
      <c r="T200" s="1"/>
      <c r="U200" s="1"/>
      <c r="V200" s="1"/>
    </row>
    <row r="201" spans="3:22">
      <c r="C201" s="1"/>
      <c r="D201" s="1"/>
      <c r="E201" s="1"/>
      <c r="F201" s="1"/>
      <c r="G201" s="1"/>
      <c r="H201" s="1"/>
      <c r="I201" s="1"/>
      <c r="J201" s="1"/>
      <c r="K201" s="1"/>
      <c r="M201" s="1"/>
      <c r="N201" s="1"/>
      <c r="O201" s="1"/>
      <c r="P201" s="1"/>
      <c r="S201" s="1"/>
      <c r="T201" s="1"/>
      <c r="U201" s="1"/>
      <c r="V201" s="1"/>
    </row>
    <row r="202" spans="3:22">
      <c r="C202" s="1"/>
      <c r="D202" s="1"/>
      <c r="E202" s="1"/>
      <c r="F202" s="1"/>
      <c r="G202" s="1"/>
      <c r="H202" s="1"/>
      <c r="I202" s="1"/>
      <c r="J202" s="1"/>
      <c r="K202" s="1"/>
      <c r="M202" s="1"/>
      <c r="N202" s="1"/>
      <c r="O202" s="1"/>
      <c r="P202" s="1"/>
      <c r="S202" s="1"/>
      <c r="T202" s="1"/>
      <c r="U202" s="1"/>
      <c r="V202" s="1"/>
    </row>
    <row r="203" spans="3:22">
      <c r="C203" s="1"/>
      <c r="D203" s="1"/>
      <c r="E203" s="1"/>
      <c r="F203" s="1"/>
      <c r="G203" s="1"/>
      <c r="H203" s="1"/>
      <c r="I203" s="1"/>
      <c r="J203" s="1"/>
      <c r="K203" s="1"/>
      <c r="M203" s="1"/>
      <c r="N203" s="1"/>
      <c r="O203" s="1"/>
      <c r="P203" s="1"/>
      <c r="S203" s="1"/>
      <c r="T203" s="1"/>
      <c r="U203" s="1"/>
      <c r="V203" s="1"/>
    </row>
    <row r="204" spans="3:22">
      <c r="C204" s="1"/>
      <c r="D204" s="1"/>
      <c r="E204" s="1"/>
      <c r="F204" s="1"/>
      <c r="G204" s="1"/>
      <c r="H204" s="1"/>
      <c r="I204" s="1"/>
      <c r="J204" s="1"/>
      <c r="K204" s="1"/>
      <c r="M204" s="1"/>
      <c r="N204" s="1"/>
      <c r="O204" s="1"/>
      <c r="P204" s="1"/>
      <c r="S204" s="1"/>
      <c r="T204" s="1"/>
      <c r="U204" s="1"/>
      <c r="V204" s="1"/>
    </row>
    <row r="205" spans="3:22">
      <c r="C205" s="1"/>
      <c r="D205" s="1"/>
      <c r="E205" s="1"/>
      <c r="F205" s="1"/>
      <c r="G205" s="1"/>
      <c r="H205" s="1"/>
      <c r="I205" s="1"/>
      <c r="J205" s="1"/>
      <c r="K205" s="1"/>
      <c r="M205" s="1"/>
      <c r="N205" s="1"/>
      <c r="O205" s="1"/>
      <c r="P205" s="1"/>
      <c r="S205" s="1"/>
      <c r="T205" s="1"/>
      <c r="U205" s="1"/>
      <c r="V205" s="1"/>
    </row>
    <row r="206" spans="3:22">
      <c r="C206" s="1"/>
      <c r="D206" s="1"/>
      <c r="E206" s="1"/>
      <c r="F206" s="1"/>
      <c r="G206" s="1"/>
      <c r="H206" s="1"/>
      <c r="I206" s="1"/>
      <c r="J206" s="1"/>
      <c r="K206" s="1"/>
      <c r="M206" s="1"/>
      <c r="N206" s="1"/>
      <c r="O206" s="1"/>
      <c r="P206" s="1"/>
      <c r="S206" s="1"/>
      <c r="T206" s="1"/>
      <c r="U206" s="1"/>
      <c r="V206" s="1"/>
    </row>
    <row r="207" spans="3:22">
      <c r="C207" s="1"/>
      <c r="D207" s="1"/>
      <c r="E207" s="1"/>
      <c r="F207" s="1"/>
      <c r="G207" s="1"/>
      <c r="H207" s="1"/>
      <c r="I207" s="1"/>
      <c r="J207" s="1"/>
      <c r="K207" s="1"/>
      <c r="M207" s="1"/>
      <c r="N207" s="1"/>
      <c r="O207" s="1"/>
      <c r="P207" s="1"/>
      <c r="S207" s="1"/>
      <c r="T207" s="1"/>
      <c r="U207" s="1"/>
      <c r="V207" s="1"/>
    </row>
    <row r="208" spans="3:22">
      <c r="C208" s="1"/>
      <c r="D208" s="1"/>
      <c r="E208" s="1"/>
      <c r="F208" s="1"/>
      <c r="G208" s="1"/>
      <c r="H208" s="1"/>
      <c r="I208" s="1"/>
      <c r="J208" s="1"/>
      <c r="K208" s="1"/>
      <c r="M208" s="1"/>
      <c r="N208" s="1"/>
      <c r="O208" s="1"/>
      <c r="P208" s="1"/>
      <c r="S208" s="1"/>
      <c r="T208" s="1"/>
      <c r="U208" s="1"/>
      <c r="V208" s="1"/>
    </row>
    <row r="209" spans="3:22">
      <c r="C209" s="1"/>
      <c r="D209" s="1"/>
      <c r="E209" s="1"/>
      <c r="F209" s="1"/>
      <c r="G209" s="1"/>
      <c r="H209" s="1"/>
      <c r="I209" s="1"/>
      <c r="J209" s="1"/>
      <c r="K209" s="1"/>
      <c r="M209" s="1"/>
      <c r="N209" s="1"/>
      <c r="O209" s="1"/>
      <c r="P209" s="1"/>
      <c r="S209" s="1"/>
      <c r="T209" s="1"/>
      <c r="U209" s="1"/>
      <c r="V209" s="1"/>
    </row>
    <row r="210" spans="3:22">
      <c r="C210" s="1"/>
      <c r="D210" s="1"/>
      <c r="E210" s="1"/>
      <c r="F210" s="1"/>
      <c r="G210" s="1"/>
      <c r="H210" s="1"/>
      <c r="I210" s="1"/>
      <c r="J210" s="1"/>
      <c r="K210" s="1"/>
      <c r="M210" s="1"/>
      <c r="N210" s="1"/>
      <c r="O210" s="1"/>
      <c r="P210" s="1"/>
      <c r="S210" s="1"/>
      <c r="T210" s="1"/>
      <c r="U210" s="1"/>
      <c r="V210" s="1"/>
    </row>
    <row r="211" spans="3:22">
      <c r="C211" s="1"/>
      <c r="D211" s="1"/>
      <c r="E211" s="1"/>
      <c r="F211" s="1"/>
      <c r="G211" s="1"/>
      <c r="H211" s="1"/>
      <c r="I211" s="1"/>
      <c r="J211" s="1"/>
      <c r="K211" s="1"/>
      <c r="M211" s="1"/>
      <c r="N211" s="1"/>
      <c r="O211" s="1"/>
      <c r="P211" s="1"/>
      <c r="R211" s="1"/>
      <c r="S211" s="1"/>
      <c r="T211" s="1"/>
      <c r="U211" s="1"/>
      <c r="V211" s="1"/>
    </row>
    <row r="212" spans="3:22">
      <c r="C212" s="1"/>
      <c r="D212" s="1"/>
      <c r="E212" s="1"/>
      <c r="F212" s="1"/>
      <c r="G212" s="1"/>
      <c r="H212" s="1"/>
      <c r="I212" s="1"/>
      <c r="J212" s="1"/>
      <c r="K212" s="1"/>
      <c r="M212" s="1"/>
      <c r="N212" s="1"/>
      <c r="O212" s="1"/>
      <c r="P212" s="1"/>
      <c r="R212" s="1"/>
      <c r="S212" s="1"/>
      <c r="T212" s="1"/>
      <c r="U212" s="1"/>
      <c r="V212" s="1"/>
    </row>
    <row r="213" spans="3:22">
      <c r="C213" s="1"/>
      <c r="D213" s="1"/>
      <c r="E213" s="1"/>
      <c r="F213" s="1"/>
      <c r="G213" s="1"/>
      <c r="H213" s="1"/>
      <c r="I213" s="1"/>
      <c r="J213" s="1"/>
      <c r="K213" s="1"/>
      <c r="M213" s="1"/>
      <c r="N213" s="1"/>
      <c r="O213" s="1"/>
      <c r="P213" s="1"/>
      <c r="R213" s="1"/>
      <c r="S213" s="1"/>
      <c r="T213" s="1"/>
      <c r="U213" s="1"/>
      <c r="V213" s="1"/>
    </row>
    <row r="214" spans="3:22">
      <c r="C214" s="1"/>
      <c r="D214" s="1"/>
      <c r="E214" s="1"/>
      <c r="F214" s="1"/>
      <c r="G214" s="1"/>
      <c r="H214" s="1"/>
      <c r="I214" s="1"/>
      <c r="J214" s="1"/>
      <c r="K214" s="1"/>
      <c r="M214" s="1"/>
      <c r="N214" s="1"/>
      <c r="O214" s="1"/>
      <c r="P214" s="1"/>
      <c r="R214" s="1"/>
      <c r="S214" s="1"/>
      <c r="T214" s="1"/>
      <c r="U214" s="1"/>
      <c r="V214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4</vt:i4>
      </vt:variant>
    </vt:vector>
  </HeadingPairs>
  <TitlesOfParts>
    <vt:vector size="8" baseType="lpstr">
      <vt:lpstr>Moyenne et moyennes mobiles</vt:lpstr>
      <vt:lpstr>Ajustements lin. </vt:lpstr>
      <vt:lpstr>Winters additif</vt:lpstr>
      <vt:lpstr>Winters multiplicatif</vt:lpstr>
      <vt:lpstr>Graphique Moyenne et moy. mob.</vt:lpstr>
      <vt:lpstr>Graphique ajustements lin.</vt:lpstr>
      <vt:lpstr>Graphique Winters additif</vt:lpstr>
      <vt:lpstr>Graphique Winters multiplicatif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cp:lastPrinted>2004-02-24T15:51:01Z</cp:lastPrinted>
  <dcterms:created xsi:type="dcterms:W3CDTF">2001-02-04T10:24:11Z</dcterms:created>
  <dcterms:modified xsi:type="dcterms:W3CDTF">2016-02-01T09:34:18Z</dcterms:modified>
</cp:coreProperties>
</file>