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210" windowHeight="865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7" i="1"/>
  <c r="E35" s="1"/>
  <c r="E43" s="1"/>
  <c r="E44" s="1"/>
  <c r="E28"/>
  <c r="E32"/>
  <c r="E33"/>
  <c r="E34"/>
  <c r="E37"/>
  <c r="E53" s="1"/>
  <c r="E38"/>
  <c r="E39"/>
  <c r="E40"/>
  <c r="E41"/>
  <c r="E45" l="1"/>
  <c r="E46" s="1"/>
  <c r="E47" s="1"/>
  <c r="E48" s="1"/>
  <c r="E52" s="1"/>
  <c r="E49"/>
  <c r="E50" s="1"/>
  <c r="E51" s="1"/>
  <c r="E15"/>
  <c r="E16" s="1"/>
  <c r="E21" l="1"/>
  <c r="E22" s="1"/>
  <c r="E23" s="1"/>
  <c r="E17"/>
  <c r="E18" s="1"/>
  <c r="E19" s="1"/>
  <c r="E20" s="1"/>
  <c r="E27" l="1"/>
</calcChain>
</file>

<file path=xl/sharedStrings.xml><?xml version="1.0" encoding="utf-8"?>
<sst xmlns="http://schemas.openxmlformats.org/spreadsheetml/2006/main" count="80" uniqueCount="28">
  <si>
    <t>Exercice Tensioflux</t>
  </si>
  <si>
    <t xml:space="preserve">Nombre de consommation de dous-ensembles par jour </t>
  </si>
  <si>
    <t xml:space="preserve">Temps de réglage </t>
  </si>
  <si>
    <t>Temps d'attente d'un ticket</t>
  </si>
  <si>
    <t xml:space="preserve">Taille des lots de fabrication </t>
  </si>
  <si>
    <t xml:space="preserve">Capacité des conteneurs </t>
  </si>
  <si>
    <t xml:space="preserve">Temps de transport d'un poste à l'autre </t>
  </si>
  <si>
    <t>pièces</t>
  </si>
  <si>
    <t>Temps d'attente moyen</t>
  </si>
  <si>
    <t>minutes</t>
  </si>
  <si>
    <t xml:space="preserve">Délai de réaction </t>
  </si>
  <si>
    <t>Temps de fabrication par pièce</t>
  </si>
  <si>
    <t>Temps de fabrication d'un lot</t>
  </si>
  <si>
    <t>heures</t>
  </si>
  <si>
    <t>Coefficient de sécurité</t>
  </si>
  <si>
    <t>Consommation du poste aval</t>
  </si>
  <si>
    <t>Quantité totale de pièces dans la boucle</t>
  </si>
  <si>
    <t>Nombre de conteneurs</t>
  </si>
  <si>
    <t>Consommation du poste aval pendant le délai de réaction</t>
  </si>
  <si>
    <t>Arrondi=</t>
  </si>
  <si>
    <t>Niveau d'urgence</t>
  </si>
  <si>
    <t>Seuil de lancement</t>
  </si>
  <si>
    <t>tickets</t>
  </si>
  <si>
    <t>Arrodi=</t>
  </si>
  <si>
    <t>Nombre d'heures de travail par jour</t>
  </si>
  <si>
    <t>Question 1</t>
  </si>
  <si>
    <t>Question 2</t>
  </si>
  <si>
    <t>Question 3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</si>
</sst>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Border="1"/>
    <xf numFmtId="0" fontId="0" fillId="2" borderId="1" xfId="0" applyFill="1" applyBorder="1"/>
    <xf numFmtId="0" fontId="0" fillId="3" borderId="2" xfId="0" applyFill="1" applyBorder="1"/>
    <xf numFmtId="2" fontId="0" fillId="3" borderId="2" xfId="0" applyNumberForma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3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9" fontId="0" fillId="3" borderId="13" xfId="0" applyNumberFormat="1" applyFill="1" applyBorder="1"/>
    <xf numFmtId="0" fontId="0" fillId="2" borderId="14" xfId="0" applyFill="1" applyBorder="1"/>
    <xf numFmtId="2" fontId="0" fillId="4" borderId="2" xfId="0" applyNumberFormat="1" applyFill="1" applyBorder="1"/>
    <xf numFmtId="1" fontId="0" fillId="4" borderId="2" xfId="0" applyNumberFormat="1" applyFill="1" applyBorder="1"/>
    <xf numFmtId="0" fontId="0" fillId="4" borderId="2" xfId="0" applyFill="1" applyBorder="1"/>
    <xf numFmtId="2" fontId="0" fillId="4" borderId="6" xfId="0" applyNumberFormat="1" applyFill="1" applyBorder="1"/>
    <xf numFmtId="0" fontId="0" fillId="4" borderId="13" xfId="0" applyFill="1" applyBorder="1"/>
    <xf numFmtId="0" fontId="3" fillId="2" borderId="0" xfId="0" applyFont="1" applyFill="1"/>
    <xf numFmtId="2" fontId="0" fillId="2" borderId="0" xfId="0" applyNumberFormat="1" applyFill="1" applyBorder="1"/>
    <xf numFmtId="2" fontId="0" fillId="2" borderId="11" xfId="0" applyNumberFormat="1" applyFill="1" applyBorder="1"/>
    <xf numFmtId="2" fontId="0" fillId="2" borderId="4" xfId="0" applyNumberFormat="1" applyFill="1" applyBorder="1"/>
    <xf numFmtId="0" fontId="2" fillId="2" borderId="11" xfId="0" applyFont="1" applyFill="1" applyBorder="1"/>
    <xf numFmtId="0" fontId="2" fillId="2" borderId="0" xfId="0" applyFont="1" applyFill="1" applyBorder="1"/>
    <xf numFmtId="0" fontId="0" fillId="5" borderId="2" xfId="0" applyFill="1" applyBorder="1"/>
    <xf numFmtId="9" fontId="0" fillId="3" borderId="13" xfId="1" applyFont="1" applyFill="1" applyBorder="1"/>
    <xf numFmtId="0" fontId="4" fillId="6" borderId="0" xfId="0" applyFont="1" applyFill="1"/>
    <xf numFmtId="0" fontId="5" fillId="6" borderId="0" xfId="0" applyFont="1" applyFill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tabSelected="1" workbookViewId="0"/>
  </sheetViews>
  <sheetFormatPr baseColWidth="10" defaultRowHeight="12.75"/>
  <cols>
    <col min="1" max="3" width="11.42578125" style="1"/>
    <col min="4" max="4" width="13.5703125" style="1" customWidth="1"/>
    <col min="5" max="5" width="7.85546875" style="1" customWidth="1"/>
    <col min="6" max="6" width="8.140625" style="1" customWidth="1"/>
    <col min="7" max="7" width="4.5703125" style="1" customWidth="1"/>
    <col min="8" max="10" width="11.42578125" style="1"/>
    <col min="11" max="11" width="13.42578125" style="1" customWidth="1"/>
    <col min="12" max="12" width="8.42578125" style="1" customWidth="1"/>
    <col min="13" max="13" width="8.140625" style="1" customWidth="1"/>
    <col min="14" max="16384" width="11.42578125" style="1"/>
  </cols>
  <sheetData>
    <row r="1" spans="1:6" ht="15.75">
      <c r="A1" s="32" t="s">
        <v>0</v>
      </c>
      <c r="B1" s="33"/>
    </row>
    <row r="2" spans="1:6" ht="13.5" customHeight="1">
      <c r="A2" s="24"/>
    </row>
    <row r="3" spans="1:6" ht="13.5" thickBot="1">
      <c r="A3" s="2" t="s">
        <v>25</v>
      </c>
    </row>
    <row r="4" spans="1:6">
      <c r="A4" s="7" t="s">
        <v>1</v>
      </c>
      <c r="B4" s="8"/>
      <c r="C4" s="8"/>
      <c r="D4" s="9"/>
      <c r="E4" s="10">
        <v>2000</v>
      </c>
      <c r="F4" s="11" t="s">
        <v>7</v>
      </c>
    </row>
    <row r="5" spans="1:6">
      <c r="A5" s="12" t="s">
        <v>24</v>
      </c>
      <c r="B5" s="3"/>
      <c r="C5" s="3"/>
      <c r="D5" s="4"/>
      <c r="E5" s="5">
        <v>8</v>
      </c>
      <c r="F5" s="13" t="s">
        <v>13</v>
      </c>
    </row>
    <row r="6" spans="1:6">
      <c r="A6" s="12" t="s">
        <v>2</v>
      </c>
      <c r="B6" s="3"/>
      <c r="C6" s="3"/>
      <c r="D6" s="4"/>
      <c r="E6" s="5">
        <v>60</v>
      </c>
      <c r="F6" s="13" t="s">
        <v>9</v>
      </c>
    </row>
    <row r="7" spans="1:6">
      <c r="A7" s="12" t="s">
        <v>11</v>
      </c>
      <c r="B7" s="3"/>
      <c r="C7" s="3"/>
      <c r="D7" s="4"/>
      <c r="E7" s="6">
        <f>5/60</f>
        <v>8.3333333333333329E-2</v>
      </c>
      <c r="F7" s="13" t="s">
        <v>9</v>
      </c>
    </row>
    <row r="8" spans="1:6">
      <c r="A8" s="12" t="s">
        <v>4</v>
      </c>
      <c r="B8" s="3"/>
      <c r="C8" s="3"/>
      <c r="D8" s="4"/>
      <c r="E8" s="5">
        <v>500</v>
      </c>
      <c r="F8" s="13" t="s">
        <v>7</v>
      </c>
    </row>
    <row r="9" spans="1:6">
      <c r="A9" s="12" t="s">
        <v>5</v>
      </c>
      <c r="B9" s="3"/>
      <c r="C9" s="3"/>
      <c r="D9" s="4"/>
      <c r="E9" s="5">
        <v>250</v>
      </c>
      <c r="F9" s="13" t="s">
        <v>7</v>
      </c>
    </row>
    <row r="10" spans="1:6">
      <c r="A10" s="12" t="s">
        <v>6</v>
      </c>
      <c r="B10" s="3"/>
      <c r="C10" s="3"/>
      <c r="D10" s="4"/>
      <c r="E10" s="5">
        <v>10</v>
      </c>
      <c r="F10" s="13" t="s">
        <v>9</v>
      </c>
    </row>
    <row r="11" spans="1:6">
      <c r="A11" s="12" t="s">
        <v>3</v>
      </c>
      <c r="B11" s="3"/>
      <c r="C11" s="3"/>
      <c r="D11" s="4"/>
      <c r="E11" s="5">
        <v>30</v>
      </c>
      <c r="F11" s="13" t="s">
        <v>9</v>
      </c>
    </row>
    <row r="12" spans="1:6">
      <c r="A12" s="12" t="s">
        <v>8</v>
      </c>
      <c r="B12" s="3"/>
      <c r="C12" s="3"/>
      <c r="D12" s="4"/>
      <c r="E12" s="5">
        <v>30</v>
      </c>
      <c r="F12" s="13" t="s">
        <v>9</v>
      </c>
    </row>
    <row r="13" spans="1:6" ht="13.5" thickBot="1">
      <c r="A13" s="14" t="s">
        <v>14</v>
      </c>
      <c r="B13" s="15"/>
      <c r="C13" s="15"/>
      <c r="D13" s="16"/>
      <c r="E13" s="17">
        <v>0.2</v>
      </c>
      <c r="F13" s="18"/>
    </row>
    <row r="14" spans="1:6" ht="13.5" thickBot="1"/>
    <row r="15" spans="1:6">
      <c r="A15" s="7" t="s">
        <v>12</v>
      </c>
      <c r="B15" s="8"/>
      <c r="C15" s="8"/>
      <c r="D15" s="8"/>
      <c r="E15" s="22">
        <f>E8*E7</f>
        <v>41.666666666666664</v>
      </c>
      <c r="F15" s="11" t="s">
        <v>9</v>
      </c>
    </row>
    <row r="16" spans="1:6">
      <c r="A16" s="12" t="s">
        <v>10</v>
      </c>
      <c r="B16" s="3"/>
      <c r="C16" s="3"/>
      <c r="D16" s="3"/>
      <c r="E16" s="19">
        <f>E15+E6+E10+E11+E12</f>
        <v>171.66666666666666</v>
      </c>
      <c r="F16" s="13" t="s">
        <v>9</v>
      </c>
    </row>
    <row r="17" spans="1:13">
      <c r="A17" s="12" t="s">
        <v>15</v>
      </c>
      <c r="B17" s="3"/>
      <c r="C17" s="3"/>
      <c r="D17" s="3"/>
      <c r="E17" s="20">
        <f>E16*(E13+1)*E4/E5/60</f>
        <v>858.33333333333326</v>
      </c>
      <c r="F17" s="13" t="s">
        <v>7</v>
      </c>
    </row>
    <row r="18" spans="1:13">
      <c r="A18" s="12" t="s">
        <v>16</v>
      </c>
      <c r="B18" s="3"/>
      <c r="C18" s="3"/>
      <c r="D18" s="3"/>
      <c r="E18" s="20">
        <f>E17+E8</f>
        <v>1358.3333333333333</v>
      </c>
      <c r="F18" s="13" t="s">
        <v>7</v>
      </c>
    </row>
    <row r="19" spans="1:13">
      <c r="A19" s="12" t="s">
        <v>17</v>
      </c>
      <c r="B19" s="3"/>
      <c r="C19" s="3"/>
      <c r="D19" s="3"/>
      <c r="E19" s="19">
        <f>E18/E9</f>
        <v>5.4333333333333327</v>
      </c>
      <c r="F19" s="13"/>
    </row>
    <row r="20" spans="1:13">
      <c r="A20" s="12"/>
      <c r="B20" s="3"/>
      <c r="C20" s="3"/>
      <c r="D20" s="3" t="s">
        <v>23</v>
      </c>
      <c r="E20" s="20">
        <f>TRUNC(E19)+1</f>
        <v>6</v>
      </c>
      <c r="F20" s="13" t="s">
        <v>22</v>
      </c>
    </row>
    <row r="21" spans="1:13">
      <c r="A21" s="12" t="s">
        <v>18</v>
      </c>
      <c r="B21" s="3"/>
      <c r="C21" s="3"/>
      <c r="D21" s="3"/>
      <c r="E21" s="19">
        <f>E16*E4/E5/60</f>
        <v>715.27777777777771</v>
      </c>
      <c r="F21" s="13" t="s">
        <v>7</v>
      </c>
    </row>
    <row r="22" spans="1:13">
      <c r="A22" s="12"/>
      <c r="B22" s="3"/>
      <c r="C22" s="3"/>
      <c r="D22" s="3"/>
      <c r="E22" s="19">
        <f>E21/E9</f>
        <v>2.8611111111111107</v>
      </c>
      <c r="F22" s="13"/>
    </row>
    <row r="23" spans="1:13" ht="13.5" thickBot="1">
      <c r="A23" s="12"/>
      <c r="B23" s="3"/>
      <c r="C23" s="3"/>
      <c r="D23" s="3" t="s">
        <v>19</v>
      </c>
      <c r="E23" s="20">
        <f>TRUNC(E22)+1</f>
        <v>3</v>
      </c>
      <c r="F23" s="13" t="s">
        <v>22</v>
      </c>
    </row>
    <row r="24" spans="1:13">
      <c r="A24" s="8"/>
      <c r="B24" s="8"/>
      <c r="C24" s="8"/>
      <c r="D24" s="8"/>
      <c r="E24" s="27"/>
      <c r="F24" s="8"/>
    </row>
    <row r="26" spans="1:13" ht="13.5" thickBot="1">
      <c r="A26" s="28" t="s">
        <v>26</v>
      </c>
      <c r="B26" s="15"/>
      <c r="C26" s="15"/>
      <c r="D26" s="15"/>
      <c r="E26" s="26"/>
      <c r="F26" s="15"/>
      <c r="H26" s="29"/>
      <c r="I26" s="3"/>
      <c r="J26" s="3"/>
      <c r="K26" s="3"/>
      <c r="L26" s="25"/>
      <c r="M26" s="3"/>
    </row>
    <row r="27" spans="1:13">
      <c r="A27" s="12" t="s">
        <v>20</v>
      </c>
      <c r="B27" s="3"/>
      <c r="C27" s="3"/>
      <c r="D27" s="3"/>
      <c r="E27" s="21">
        <f>E20-E23</f>
        <v>3</v>
      </c>
      <c r="F27" s="13" t="s">
        <v>22</v>
      </c>
      <c r="H27" s="3"/>
      <c r="I27" s="3"/>
      <c r="J27" s="3"/>
      <c r="K27" s="3"/>
      <c r="L27" s="3"/>
      <c r="M27" s="3"/>
    </row>
    <row r="28" spans="1:13" ht="13.5" thickBot="1">
      <c r="A28" s="14" t="s">
        <v>21</v>
      </c>
      <c r="B28" s="15"/>
      <c r="C28" s="15"/>
      <c r="D28" s="15"/>
      <c r="E28" s="23">
        <f>E8/E9</f>
        <v>2</v>
      </c>
      <c r="F28" s="18" t="s">
        <v>22</v>
      </c>
    </row>
    <row r="31" spans="1:13" ht="13.5" thickBot="1">
      <c r="A31" s="2" t="s">
        <v>27</v>
      </c>
    </row>
    <row r="32" spans="1:13">
      <c r="A32" s="7" t="s">
        <v>1</v>
      </c>
      <c r="B32" s="8"/>
      <c r="C32" s="8"/>
      <c r="D32" s="8"/>
      <c r="E32" s="10">
        <f>E4</f>
        <v>2000</v>
      </c>
      <c r="F32" s="11" t="s">
        <v>7</v>
      </c>
    </row>
    <row r="33" spans="1:6">
      <c r="A33" s="12" t="s">
        <v>24</v>
      </c>
      <c r="B33" s="3"/>
      <c r="C33" s="3"/>
      <c r="D33" s="3"/>
      <c r="E33" s="5">
        <f>E5</f>
        <v>8</v>
      </c>
      <c r="F33" s="13" t="s">
        <v>13</v>
      </c>
    </row>
    <row r="34" spans="1:6">
      <c r="A34" s="12" t="s">
        <v>2</v>
      </c>
      <c r="B34" s="3"/>
      <c r="C34" s="3"/>
      <c r="D34" s="3"/>
      <c r="E34" s="5">
        <f>E6</f>
        <v>60</v>
      </c>
      <c r="F34" s="13" t="s">
        <v>9</v>
      </c>
    </row>
    <row r="35" spans="1:6">
      <c r="A35" s="12" t="s">
        <v>11</v>
      </c>
      <c r="B35" s="3"/>
      <c r="C35" s="3"/>
      <c r="D35" s="3"/>
      <c r="E35" s="6">
        <f>E7</f>
        <v>8.3333333333333329E-2</v>
      </c>
      <c r="F35" s="13" t="s">
        <v>9</v>
      </c>
    </row>
    <row r="36" spans="1:6">
      <c r="A36" s="12" t="s">
        <v>4</v>
      </c>
      <c r="B36" s="3"/>
      <c r="C36" s="3"/>
      <c r="D36" s="3"/>
      <c r="E36" s="30">
        <v>250</v>
      </c>
      <c r="F36" s="13" t="s">
        <v>7</v>
      </c>
    </row>
    <row r="37" spans="1:6">
      <c r="A37" s="12" t="s">
        <v>5</v>
      </c>
      <c r="B37" s="3"/>
      <c r="C37" s="3"/>
      <c r="D37" s="3"/>
      <c r="E37" s="5">
        <f>E9</f>
        <v>250</v>
      </c>
      <c r="F37" s="13" t="s">
        <v>7</v>
      </c>
    </row>
    <row r="38" spans="1:6">
      <c r="A38" s="12" t="s">
        <v>6</v>
      </c>
      <c r="B38" s="3"/>
      <c r="C38" s="3"/>
      <c r="D38" s="3"/>
      <c r="E38" s="5">
        <f>E10</f>
        <v>10</v>
      </c>
      <c r="F38" s="13" t="s">
        <v>9</v>
      </c>
    </row>
    <row r="39" spans="1:6">
      <c r="A39" s="12" t="s">
        <v>3</v>
      </c>
      <c r="B39" s="3"/>
      <c r="C39" s="3"/>
      <c r="D39" s="3"/>
      <c r="E39" s="5">
        <f>E11</f>
        <v>30</v>
      </c>
      <c r="F39" s="13" t="s">
        <v>9</v>
      </c>
    </row>
    <row r="40" spans="1:6">
      <c r="A40" s="12" t="s">
        <v>8</v>
      </c>
      <c r="B40" s="3"/>
      <c r="C40" s="3"/>
      <c r="D40" s="3"/>
      <c r="E40" s="5">
        <f>E12</f>
        <v>30</v>
      </c>
      <c r="F40" s="13" t="s">
        <v>9</v>
      </c>
    </row>
    <row r="41" spans="1:6" ht="13.5" thickBot="1">
      <c r="A41" s="14" t="s">
        <v>14</v>
      </c>
      <c r="B41" s="15"/>
      <c r="C41" s="15"/>
      <c r="D41" s="15"/>
      <c r="E41" s="31">
        <f>E13</f>
        <v>0.2</v>
      </c>
      <c r="F41" s="18"/>
    </row>
    <row r="42" spans="1:6" ht="13.5" thickBot="1"/>
    <row r="43" spans="1:6">
      <c r="A43" s="7" t="s">
        <v>12</v>
      </c>
      <c r="B43" s="8"/>
      <c r="C43" s="8"/>
      <c r="D43" s="8"/>
      <c r="E43" s="22">
        <f>E36*E35</f>
        <v>20.833333333333332</v>
      </c>
      <c r="F43" s="11" t="s">
        <v>9</v>
      </c>
    </row>
    <row r="44" spans="1:6">
      <c r="A44" s="12" t="s">
        <v>10</v>
      </c>
      <c r="B44" s="3"/>
      <c r="C44" s="3"/>
      <c r="D44" s="3"/>
      <c r="E44" s="19">
        <f>E43+E34+E38+E39+E40</f>
        <v>150.83333333333331</v>
      </c>
      <c r="F44" s="13" t="s">
        <v>9</v>
      </c>
    </row>
    <row r="45" spans="1:6">
      <c r="A45" s="12" t="s">
        <v>15</v>
      </c>
      <c r="B45" s="3"/>
      <c r="C45" s="3"/>
      <c r="D45" s="3"/>
      <c r="E45" s="20">
        <f>E44*(E41+1)*E32/E33/60</f>
        <v>754.16666666666652</v>
      </c>
      <c r="F45" s="13" t="s">
        <v>7</v>
      </c>
    </row>
    <row r="46" spans="1:6">
      <c r="A46" s="12" t="s">
        <v>16</v>
      </c>
      <c r="B46" s="3"/>
      <c r="C46" s="3"/>
      <c r="D46" s="3"/>
      <c r="E46" s="20">
        <f>E45+E36</f>
        <v>1004.1666666666665</v>
      </c>
      <c r="F46" s="13" t="s">
        <v>7</v>
      </c>
    </row>
    <row r="47" spans="1:6">
      <c r="A47" s="12" t="s">
        <v>17</v>
      </c>
      <c r="B47" s="3"/>
      <c r="C47" s="3"/>
      <c r="D47" s="3"/>
      <c r="E47" s="19">
        <f>E46/E37</f>
        <v>4.0166666666666657</v>
      </c>
      <c r="F47" s="13"/>
    </row>
    <row r="48" spans="1:6">
      <c r="A48" s="12"/>
      <c r="B48" s="3"/>
      <c r="C48" s="3"/>
      <c r="D48" s="3" t="s">
        <v>23</v>
      </c>
      <c r="E48" s="20">
        <f>TRUNC(E47)+1</f>
        <v>5</v>
      </c>
      <c r="F48" s="13" t="s">
        <v>22</v>
      </c>
    </row>
    <row r="49" spans="1:6">
      <c r="A49" s="12" t="s">
        <v>18</v>
      </c>
      <c r="B49" s="3"/>
      <c r="C49" s="3"/>
      <c r="D49" s="3"/>
      <c r="E49" s="19">
        <f>E44*E32/E33/60</f>
        <v>628.47222222222217</v>
      </c>
      <c r="F49" s="13" t="s">
        <v>7</v>
      </c>
    </row>
    <row r="50" spans="1:6">
      <c r="A50" s="12"/>
      <c r="B50" s="3"/>
      <c r="C50" s="3"/>
      <c r="D50" s="3"/>
      <c r="E50" s="19">
        <f>E49/E37</f>
        <v>2.5138888888888888</v>
      </c>
      <c r="F50" s="13"/>
    </row>
    <row r="51" spans="1:6">
      <c r="A51" s="12"/>
      <c r="B51" s="3"/>
      <c r="C51" s="3"/>
      <c r="D51" s="3" t="s">
        <v>19</v>
      </c>
      <c r="E51" s="20">
        <f>TRUNC(E50)+1</f>
        <v>3</v>
      </c>
      <c r="F51" s="13" t="s">
        <v>22</v>
      </c>
    </row>
    <row r="52" spans="1:6">
      <c r="A52" s="12" t="s">
        <v>20</v>
      </c>
      <c r="B52" s="3"/>
      <c r="C52" s="3"/>
      <c r="D52" s="3"/>
      <c r="E52" s="21">
        <f>E48-E51</f>
        <v>2</v>
      </c>
      <c r="F52" s="13" t="s">
        <v>22</v>
      </c>
    </row>
    <row r="53" spans="1:6" ht="13.5" thickBot="1">
      <c r="A53" s="14" t="s">
        <v>21</v>
      </c>
      <c r="B53" s="15"/>
      <c r="C53" s="15"/>
      <c r="D53" s="15"/>
      <c r="E53" s="23">
        <f>E36/E37</f>
        <v>1</v>
      </c>
      <c r="F53" s="18" t="s">
        <v>22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GERARD</cp:lastModifiedBy>
  <cp:lastPrinted>2003-11-19T15:04:18Z</cp:lastPrinted>
  <dcterms:created xsi:type="dcterms:W3CDTF">2003-11-19T10:30:01Z</dcterms:created>
  <dcterms:modified xsi:type="dcterms:W3CDTF">2016-02-01T11:34:24Z</dcterms:modified>
</cp:coreProperties>
</file>