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50" windowHeight="8715"/>
  </bookViews>
  <sheets>
    <sheet name="USINAC_C" sheetId="1" r:id="rId1"/>
  </sheets>
  <calcPr calcId="125725"/>
</workbook>
</file>

<file path=xl/calcChain.xml><?xml version="1.0" encoding="utf-8"?>
<calcChain xmlns="http://schemas.openxmlformats.org/spreadsheetml/2006/main">
  <c r="E10" i="1"/>
  <c r="E11"/>
  <c r="E14"/>
  <c r="E18" s="1"/>
  <c r="E20" s="1"/>
  <c r="E15"/>
  <c r="E28"/>
  <c r="E31" s="1"/>
  <c r="E33" s="1"/>
  <c r="E41"/>
  <c r="E43" s="1"/>
  <c r="E48" s="1"/>
  <c r="E45"/>
  <c r="E46"/>
  <c r="E22" l="1"/>
  <c r="E21"/>
  <c r="E35"/>
  <c r="E34"/>
  <c r="E50"/>
  <c r="E49"/>
</calcChain>
</file>

<file path=xl/sharedStrings.xml><?xml version="1.0" encoding="utf-8"?>
<sst xmlns="http://schemas.openxmlformats.org/spreadsheetml/2006/main" count="50" uniqueCount="28">
  <si>
    <t>Nombre de postes :</t>
  </si>
  <si>
    <t>Contenance des bacs :</t>
  </si>
  <si>
    <t>pièces</t>
  </si>
  <si>
    <t>Contenance des goulottes :</t>
  </si>
  <si>
    <t>Durée d'une opération :</t>
  </si>
  <si>
    <t>minute</t>
  </si>
  <si>
    <t>Nombre d'heures de fonctionnement par jour</t>
  </si>
  <si>
    <t>Question 1</t>
  </si>
  <si>
    <t>Capacité de l'atelier</t>
  </si>
  <si>
    <t>pièces/heure</t>
  </si>
  <si>
    <t>pièces/jour</t>
  </si>
  <si>
    <t>Volume moyen de l'en-cours</t>
  </si>
  <si>
    <t>Bacs en amont de chaque poste</t>
  </si>
  <si>
    <t>Bacs en cours de traitement (amont et aval)</t>
  </si>
  <si>
    <t>Bac en aval de la ligne</t>
  </si>
  <si>
    <t>Nombre moyen de pièces en en-cours</t>
  </si>
  <si>
    <t>Temps d'écoulement moyen</t>
  </si>
  <si>
    <t>heures</t>
  </si>
  <si>
    <t>( = volume moyen de l'en-cours/capacité)</t>
  </si>
  <si>
    <t>jours</t>
  </si>
  <si>
    <t>Indice de fluidité</t>
  </si>
  <si>
    <t>Question 2</t>
  </si>
  <si>
    <t>Bac en amont de la ligne</t>
  </si>
  <si>
    <t>Pièces dans les goulottes</t>
  </si>
  <si>
    <t>Question 3</t>
  </si>
  <si>
    <t>Pièces en cours de traitement</t>
  </si>
  <si>
    <t>USINAC - Corrigé</t>
  </si>
  <si>
    <t>Pièces sur les machines</t>
  </si>
</sst>
</file>

<file path=xl/styles.xml><?xml version="1.0" encoding="utf-8"?>
<styleSheet xmlns="http://schemas.openxmlformats.org/spreadsheetml/2006/main">
  <numFmts count="1">
    <numFmt numFmtId="172" formatCode="0.0000%"/>
  </numFmts>
  <fonts count="2">
    <font>
      <sz val="10"/>
      <name val="Helv"/>
    </font>
    <font>
      <b/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1" fillId="0" borderId="0" xfId="0" applyFont="1"/>
    <xf numFmtId="2" fontId="1" fillId="0" borderId="0" xfId="0" applyNumberFormat="1" applyFont="1"/>
    <xf numFmtId="172" fontId="1" fillId="0" borderId="0" xfId="0" applyNumberFormat="1" applyFont="1"/>
    <xf numFmtId="0" fontId="1" fillId="2" borderId="0" xfId="0" applyNumberFormat="1" applyFont="1" applyFill="1"/>
    <xf numFmtId="0" fontId="0" fillId="0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/>
  </sheetViews>
  <sheetFormatPr baseColWidth="10" defaultRowHeight="12.75"/>
  <cols>
    <col min="4" max="4" width="14.85546875" customWidth="1"/>
    <col min="5" max="5" width="11.42578125" style="3"/>
    <col min="6" max="6" width="12.7109375" customWidth="1"/>
  </cols>
  <sheetData>
    <row r="1" spans="1:6">
      <c r="A1" s="6" t="s">
        <v>26</v>
      </c>
      <c r="B1" s="8"/>
    </row>
    <row r="3" spans="1:6">
      <c r="A3" s="2" t="s">
        <v>0</v>
      </c>
      <c r="E3" s="1">
        <v>20</v>
      </c>
    </row>
    <row r="4" spans="1:6">
      <c r="A4" s="2" t="s">
        <v>1</v>
      </c>
      <c r="E4" s="1">
        <v>200</v>
      </c>
      <c r="F4" s="2" t="s">
        <v>2</v>
      </c>
    </row>
    <row r="5" spans="1:6">
      <c r="A5" s="2" t="s">
        <v>3</v>
      </c>
      <c r="E5" s="1">
        <v>20</v>
      </c>
      <c r="F5" s="2" t="s">
        <v>2</v>
      </c>
    </row>
    <row r="6" spans="1:6">
      <c r="A6" s="2" t="s">
        <v>4</v>
      </c>
      <c r="E6" s="1">
        <v>1</v>
      </c>
      <c r="F6" s="2" t="s">
        <v>5</v>
      </c>
    </row>
    <row r="7" spans="1:6">
      <c r="A7" s="2" t="s">
        <v>6</v>
      </c>
      <c r="E7" s="1">
        <v>16</v>
      </c>
    </row>
    <row r="9" spans="1:6">
      <c r="A9" s="6" t="s">
        <v>7</v>
      </c>
    </row>
    <row r="10" spans="1:6">
      <c r="B10" s="2" t="s">
        <v>8</v>
      </c>
      <c r="E10" s="1">
        <f>E6*60</f>
        <v>60</v>
      </c>
      <c r="F10" s="2" t="s">
        <v>9</v>
      </c>
    </row>
    <row r="11" spans="1:6">
      <c r="B11" s="2" t="s">
        <v>8</v>
      </c>
      <c r="E11" s="1">
        <f>E7*E6*60</f>
        <v>960</v>
      </c>
      <c r="F11" s="2" t="s">
        <v>10</v>
      </c>
    </row>
    <row r="13" spans="1:6">
      <c r="B13" s="7" t="s">
        <v>11</v>
      </c>
    </row>
    <row r="14" spans="1:6">
      <c r="B14" s="2" t="s">
        <v>12</v>
      </c>
      <c r="E14" s="1">
        <f>E3</f>
        <v>20</v>
      </c>
    </row>
    <row r="15" spans="1:6">
      <c r="B15" s="2" t="s">
        <v>13</v>
      </c>
      <c r="E15" s="1">
        <f>E3</f>
        <v>20</v>
      </c>
    </row>
    <row r="16" spans="1:6">
      <c r="B16" s="2" t="s">
        <v>14</v>
      </c>
      <c r="E16" s="1">
        <v>1</v>
      </c>
    </row>
    <row r="18" spans="1:6">
      <c r="B18" s="2" t="s">
        <v>15</v>
      </c>
      <c r="E18" s="1">
        <f>(E14+E15+E16)*E4</f>
        <v>8200</v>
      </c>
    </row>
    <row r="20" spans="1:6">
      <c r="B20" s="2" t="s">
        <v>16</v>
      </c>
      <c r="E20" s="4">
        <f>E18/E10</f>
        <v>136.66666666666666</v>
      </c>
      <c r="F20" s="2" t="s">
        <v>17</v>
      </c>
    </row>
    <row r="21" spans="1:6">
      <c r="B21" s="2" t="s">
        <v>18</v>
      </c>
      <c r="E21" s="4">
        <f>E20/E7</f>
        <v>8.5416666666666661</v>
      </c>
      <c r="F21" s="2" t="s">
        <v>19</v>
      </c>
    </row>
    <row r="22" spans="1:6">
      <c r="B22" s="2" t="s">
        <v>20</v>
      </c>
      <c r="E22" s="5">
        <f>(E3*E6)/(E20*60)</f>
        <v>2.4390243902439024E-3</v>
      </c>
      <c r="F22" s="2"/>
    </row>
    <row r="24" spans="1:6">
      <c r="A24" s="6" t="s">
        <v>21</v>
      </c>
    </row>
    <row r="25" spans="1:6">
      <c r="B25" s="2" t="s">
        <v>22</v>
      </c>
      <c r="E25" s="1">
        <v>1</v>
      </c>
    </row>
    <row r="26" spans="1:6">
      <c r="B26" s="2" t="s">
        <v>13</v>
      </c>
      <c r="E26" s="1">
        <v>1</v>
      </c>
    </row>
    <row r="27" spans="1:6">
      <c r="B27" s="2" t="s">
        <v>14</v>
      </c>
      <c r="E27" s="1">
        <v>1</v>
      </c>
    </row>
    <row r="28" spans="1:6">
      <c r="B28" s="2" t="s">
        <v>23</v>
      </c>
      <c r="E28" s="1">
        <f>(E3-1)*E5</f>
        <v>380</v>
      </c>
    </row>
    <row r="29" spans="1:6">
      <c r="B29" s="2" t="s">
        <v>27</v>
      </c>
      <c r="E29" s="1">
        <v>20</v>
      </c>
    </row>
    <row r="31" spans="1:6">
      <c r="B31" s="2" t="s">
        <v>15</v>
      </c>
      <c r="E31" s="1">
        <f>SUM(E25:E27)*E4+E28+E29</f>
        <v>1000</v>
      </c>
    </row>
    <row r="33" spans="1:6">
      <c r="B33" s="2" t="s">
        <v>16</v>
      </c>
      <c r="E33" s="4">
        <f>E31/E10</f>
        <v>16.666666666666668</v>
      </c>
      <c r="F33" s="2" t="s">
        <v>17</v>
      </c>
    </row>
    <row r="34" spans="1:6">
      <c r="B34" s="2" t="s">
        <v>18</v>
      </c>
      <c r="E34" s="4">
        <f>E33/E7</f>
        <v>1.0416666666666667</v>
      </c>
      <c r="F34" s="2" t="s">
        <v>19</v>
      </c>
    </row>
    <row r="35" spans="1:6">
      <c r="B35" s="2" t="s">
        <v>20</v>
      </c>
      <c r="E35" s="5">
        <f>(E3*E6)/(E33*60)</f>
        <v>1.9999999999999997E-2</v>
      </c>
      <c r="F35" s="2"/>
    </row>
    <row r="37" spans="1:6">
      <c r="A37" s="6" t="s">
        <v>24</v>
      </c>
    </row>
    <row r="38" spans="1:6">
      <c r="B38" s="2" t="s">
        <v>22</v>
      </c>
      <c r="E38" s="1">
        <v>1</v>
      </c>
    </row>
    <row r="39" spans="1:6">
      <c r="B39" s="2" t="s">
        <v>13</v>
      </c>
      <c r="E39" s="1">
        <v>1</v>
      </c>
    </row>
    <row r="40" spans="1:6">
      <c r="B40" s="2" t="s">
        <v>14</v>
      </c>
      <c r="E40" s="1">
        <v>1</v>
      </c>
    </row>
    <row r="41" spans="1:6">
      <c r="B41" s="2" t="s">
        <v>25</v>
      </c>
      <c r="E41" s="1">
        <f>E3</f>
        <v>20</v>
      </c>
    </row>
    <row r="43" spans="1:6">
      <c r="B43" s="2" t="s">
        <v>15</v>
      </c>
      <c r="E43" s="1">
        <f>SUM(E38:E40)*E4+E41</f>
        <v>620</v>
      </c>
    </row>
    <row r="44" spans="1:6">
      <c r="E44" s="4"/>
    </row>
    <row r="45" spans="1:6">
      <c r="B45" s="2" t="s">
        <v>8</v>
      </c>
      <c r="E45" s="4">
        <f>3600/70</f>
        <v>51.428571428571431</v>
      </c>
      <c r="F45" s="2" t="s">
        <v>9</v>
      </c>
    </row>
    <row r="46" spans="1:6">
      <c r="E46" s="4">
        <f>E45*E7</f>
        <v>822.85714285714289</v>
      </c>
      <c r="F46" s="2" t="s">
        <v>10</v>
      </c>
    </row>
    <row r="47" spans="1:6">
      <c r="E47" s="4"/>
    </row>
    <row r="48" spans="1:6">
      <c r="B48" s="2" t="s">
        <v>16</v>
      </c>
      <c r="E48" s="4">
        <f>E43/E45</f>
        <v>12.055555555555555</v>
      </c>
      <c r="F48" s="2" t="s">
        <v>17</v>
      </c>
    </row>
    <row r="49" spans="2:6">
      <c r="B49" s="2" t="s">
        <v>18</v>
      </c>
      <c r="E49" s="4">
        <f>E48/16</f>
        <v>0.75347222222222221</v>
      </c>
      <c r="F49" s="2" t="s">
        <v>19</v>
      </c>
    </row>
    <row r="50" spans="2:6">
      <c r="B50" s="2" t="s">
        <v>20</v>
      </c>
      <c r="E50" s="5">
        <f>(E3*E6)/(E48*60)</f>
        <v>2.7649769585253454E-2</v>
      </c>
    </row>
  </sheetData>
  <phoneticPr fontId="0" type="noConversion"/>
  <pageMargins left="0.78740157480314998" right="0.78740157480314998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USINAC_C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2016-02-01T11:34:51Z</dcterms:created>
  <dcterms:modified xsi:type="dcterms:W3CDTF">2016-02-01T11:34:56Z</dcterms:modified>
</cp:coreProperties>
</file>